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checkCompatibility="1" defaultThemeVersion="124226"/>
  <mc:AlternateContent xmlns:mc="http://schemas.openxmlformats.org/markup-compatibility/2006">
    <mc:Choice Requires="x15">
      <x15ac:absPath xmlns:x15ac="http://schemas.microsoft.com/office/spreadsheetml/2010/11/ac" url="https://unitednations-my.sharepoint.com/personal/vako_un_org/Documents/SIAP/Meetings and workshops/2023 Nov Bhutan/"/>
    </mc:Choice>
  </mc:AlternateContent>
  <xr:revisionPtr revIDLastSave="0" documentId="13_ncr:4000b_{23E92833-F89A-4CED-B076-AB374B85D03B}" xr6:coauthVersionLast="47" xr6:coauthVersionMax="47" xr10:uidLastSave="{00000000-0000-0000-0000-000000000000}"/>
  <bookViews>
    <workbookView xWindow="-120" yWindow="-120" windowWidth="23280" windowHeight="14880" firstSheet="5" activeTab="5"/>
  </bookViews>
  <sheets>
    <sheet name="2.1" sheetId="1" state="hidden" r:id="rId1"/>
    <sheet name="2.2" sheetId="7" state="hidden" r:id="rId2"/>
    <sheet name="2.3" sheetId="6" state="hidden" r:id="rId3"/>
    <sheet name="2.5" sheetId="5" state="hidden" r:id="rId4"/>
    <sheet name="4.1" sheetId="4" state="hidden" r:id="rId5"/>
    <sheet name="Solutions" sheetId="13" r:id="rId6"/>
    <sheet name="6.1" sheetId="10" state="hidden" r:id="rId7"/>
    <sheet name="6.2" sheetId="9" state="hidden" r:id="rId8"/>
    <sheet name="6.3" sheetId="8" state="hidden" r:id="rId9"/>
    <sheet name="Sheet1"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L36" i="13"/>
  <c r="D19" i="13"/>
  <c r="L34" i="13"/>
  <c r="M19" i="13"/>
  <c r="L37" i="13"/>
  <c r="M37" i="13" s="1"/>
  <c r="I37" i="13"/>
  <c r="G37" i="13"/>
  <c r="F37" i="13"/>
  <c r="E37" i="13"/>
  <c r="D37" i="13"/>
  <c r="M36" i="13"/>
  <c r="M34" i="13"/>
  <c r="M32" i="13"/>
  <c r="M30" i="13"/>
  <c r="M29" i="13"/>
  <c r="M26" i="13"/>
  <c r="M25" i="13"/>
  <c r="L19" i="13"/>
  <c r="I19" i="13"/>
  <c r="G19" i="13"/>
  <c r="F19" i="13"/>
  <c r="E19" i="13"/>
  <c r="M18" i="13"/>
  <c r="M16" i="13"/>
  <c r="M15" i="13"/>
  <c r="M13" i="13"/>
  <c r="M11" i="13"/>
  <c r="M10" i="13"/>
  <c r="M7" i="13"/>
  <c r="M6" i="13"/>
  <c r="L6" i="13"/>
</calcChain>
</file>

<file path=xl/sharedStrings.xml><?xml version="1.0" encoding="utf-8"?>
<sst xmlns="http://schemas.openxmlformats.org/spreadsheetml/2006/main" count="490" uniqueCount="296">
  <si>
    <t>Supply table</t>
  </si>
  <si>
    <t>Production; Generation of residuals</t>
  </si>
  <si>
    <t>Accumulation</t>
  </si>
  <si>
    <t>Flows from the rest of the world</t>
  </si>
  <si>
    <t>Flows from the environment</t>
  </si>
  <si>
    <t>Total</t>
  </si>
  <si>
    <t>Production; Generation of residuals by industries (incl. household production on own account) - classified by ISIC</t>
  </si>
  <si>
    <t>Generation of residuals by households</t>
  </si>
  <si>
    <t>Industries - classified by ISIC</t>
  </si>
  <si>
    <t>Natural inputs</t>
  </si>
  <si>
    <t>A. Flows from the environment (incl. natural resource residuals)</t>
  </si>
  <si>
    <t>Total Supply of Natural Inputs (TSNI)</t>
  </si>
  <si>
    <t>Products</t>
  </si>
  <si>
    <t>C. Output (incl. sale of recycled and reused products)</t>
  </si>
  <si>
    <t>D. Imports of products</t>
  </si>
  <si>
    <t>Total Supply of Products (TSP)</t>
  </si>
  <si>
    <t>Residuals</t>
  </si>
  <si>
    <t>J. Residuals generated by household final consumption</t>
  </si>
  <si>
    <t>K1. Residuals from scrapping and demolition of produced assets</t>
  </si>
  <si>
    <t>K2. Emissions from controlled landfill sites</t>
  </si>
  <si>
    <t>L. Residuals received from rest of the world</t>
  </si>
  <si>
    <t>M. Residuals recovered from the environment</t>
  </si>
  <si>
    <t>Total Supply of Residuals (TSR)</t>
  </si>
  <si>
    <t>Total supply</t>
  </si>
  <si>
    <t>Use table</t>
  </si>
  <si>
    <t>Intermediate consumption of products; Use of natural inputs; Collection of residuals</t>
  </si>
  <si>
    <t>Final consumption*</t>
  </si>
  <si>
    <t>Flows to the Environment</t>
  </si>
  <si>
    <t>Households</t>
  </si>
  <si>
    <t>Industries - classified by</t>
  </si>
  <si>
    <t>ISIC</t>
  </si>
  <si>
    <t>B. Extraction of natural inputs</t>
  </si>
  <si>
    <t>B1. Extraction used in production</t>
  </si>
  <si>
    <t>B2. Natural resource residuals</t>
  </si>
  <si>
    <t>Total Use of Natural Inputs (TUNI)</t>
  </si>
  <si>
    <t>E. Intermediate consumption (incl. purchase of recycled and reused products)</t>
  </si>
  <si>
    <t>H. Exports of products</t>
  </si>
  <si>
    <t>Total Use of Products (TUP)</t>
  </si>
  <si>
    <t>Q1. Direct from industry and households (incl. natural resource residuals &amp; landfill emissions)</t>
  </si>
  <si>
    <t>Q2.Following treatment</t>
  </si>
  <si>
    <t>Total use</t>
  </si>
  <si>
    <t>N. Collection and treatment of residuals (excl accumulation in controlled landfill sites)</t>
  </si>
  <si>
    <t>P. Residuals sent to the rest of the word</t>
  </si>
  <si>
    <t>O. Accumulation of waste in controlled landfill sites</t>
  </si>
  <si>
    <t>Q. Residual flows to the environment</t>
  </si>
  <si>
    <t>Total Use of Residuals (TUR)</t>
  </si>
  <si>
    <t>F. Household final consumption (incl. purchase of recycled and reused products)</t>
  </si>
  <si>
    <t>G. Gross Capital Formation (incl. fixed assets and inventories)</t>
  </si>
  <si>
    <t>Natural resource inputs</t>
  </si>
  <si>
    <t>Extraction used in production</t>
  </si>
  <si>
    <t>Mineral and energy resources</t>
  </si>
  <si>
    <t>Oil resources</t>
  </si>
  <si>
    <t>Natural gas resources</t>
  </si>
  <si>
    <t>Coal and peat resources</t>
  </si>
  <si>
    <t>Soil resources (excavated)</t>
  </si>
  <si>
    <t>Natural timber resources</t>
  </si>
  <si>
    <t>Natural aquatic resources</t>
  </si>
  <si>
    <t>Other natural biological resources (excluding timber and aquatic resources)</t>
  </si>
  <si>
    <t>Water resources</t>
  </si>
  <si>
    <t>Surface water</t>
  </si>
  <si>
    <t>Groundwater</t>
  </si>
  <si>
    <t>Soil water</t>
  </si>
  <si>
    <t>Natural resource residuals</t>
  </si>
  <si>
    <t>Inputs of energy from renewable sources</t>
  </si>
  <si>
    <t>Solar</t>
  </si>
  <si>
    <t>Hydro</t>
  </si>
  <si>
    <t>Wind</t>
  </si>
  <si>
    <t>Wave and tidal</t>
  </si>
  <si>
    <t>Geothermal</t>
  </si>
  <si>
    <t>Other electricity and heat</t>
  </si>
  <si>
    <t>Other natural inputs</t>
  </si>
  <si>
    <t>Inputs from soil</t>
  </si>
  <si>
    <t>Soil nutrients</t>
  </si>
  <si>
    <t>Soil carbon</t>
  </si>
  <si>
    <t>Other inputs from soil</t>
  </si>
  <si>
    <t>Inputs from air</t>
  </si>
  <si>
    <t>Nitrogen</t>
  </si>
  <si>
    <t>Oxygen</t>
  </si>
  <si>
    <t>Carbon dioxide</t>
  </si>
  <si>
    <t>Other inputs from air</t>
  </si>
  <si>
    <t>Other natural inputs n.e.c.</t>
  </si>
  <si>
    <t>Natural resource</t>
  </si>
  <si>
    <t>Soil resources</t>
  </si>
  <si>
    <t>Removals of timber</t>
  </si>
  <si>
    <t>Felling residues</t>
  </si>
  <si>
    <t>Natural fish resources</t>
  </si>
  <si>
    <t>Gross catch less discarded catch</t>
  </si>
  <si>
    <t>Discarded catch</t>
  </si>
  <si>
    <t>Other natural biological resources</t>
  </si>
  <si>
    <t>Harvest/capture</t>
  </si>
  <si>
    <t>Harvest/capture residues</t>
  </si>
  <si>
    <t>Abstracted water</t>
  </si>
  <si>
    <t>Mine dewatering</t>
  </si>
  <si>
    <t>Excavated soil used for agricultural, construction and land reclamation purposes</t>
  </si>
  <si>
    <t>Dredgings; Unused excavated soil</t>
  </si>
  <si>
    <t>Gross ore; Crude oil; Natural gas</t>
  </si>
  <si>
    <t>Mining overburden; Flaring, venting at well head; Reinjection of natural gas</t>
  </si>
  <si>
    <t>Group</t>
  </si>
  <si>
    <t>Typical components</t>
  </si>
  <si>
    <t>Solid waste (includes recovered materials)*</t>
  </si>
  <si>
    <t>Chemical and healthcare waste, Radioactive waste, Metallic waste, Other recyclables, Discarded equipment and vehicles, Animal and vegetal wastes, Mixed residential and commercial waste, Mineral wastes and soil, Combustion wastes, Other wastes</t>
  </si>
  <si>
    <t>Wastewater*</t>
  </si>
  <si>
    <t>Water for treatment and disposal, Return flows, Reused water</t>
  </si>
  <si>
    <t>Emissions to air</t>
  </si>
  <si>
    <t>Carbon Dioxide, Methane, Dinotrogen oxide, Nitrous oxides, Hydrofluorocarbons, Perfluorocarbons, Sulphur Hexaflouride, Carbon monoxide, Non-methane volatile organic compounds, Sulphur dioxide, Ammonia, Heavy metals, Persistent organic pollutants, Particulates (e.g. PM10, dust)</t>
  </si>
  <si>
    <t>Emissions to water</t>
  </si>
  <si>
    <t>Nitrogen compounds, Phosphorous compounds, Heavy metals, Other substances and (organic) compounds</t>
  </si>
  <si>
    <t>Emissions to soil</t>
  </si>
  <si>
    <t>Leaks from pipelines, chemical spills</t>
  </si>
  <si>
    <t>Residuals from dissipative use of products</t>
  </si>
  <si>
    <t>Unabsorbed nutrients from fertilisers, salt spread on roads</t>
  </si>
  <si>
    <t>Dissipative losses</t>
  </si>
  <si>
    <t>Abrasion (tyres/brakes), Erosion/corrosion of infrastructure (roads, etc)</t>
  </si>
  <si>
    <t>Physical supply table for energy</t>
  </si>
  <si>
    <t>Production (including household production on own-account); Generation of residuals</t>
  </si>
  <si>
    <t>Agriculture, forestry and fishing</t>
  </si>
  <si>
    <t>Mining and quarrying</t>
  </si>
  <si>
    <t>Manufacturing</t>
  </si>
  <si>
    <t>Electricity, gas, steam and air conditioning supply</t>
  </si>
  <si>
    <t>Transportation and storage</t>
  </si>
  <si>
    <t xml:space="preserve">Other industries </t>
  </si>
  <si>
    <t>Imports</t>
  </si>
  <si>
    <t>ISIC 01</t>
  </si>
  <si>
    <t>ISIC 02</t>
  </si>
  <si>
    <t>ISIC 03</t>
  </si>
  <si>
    <t>ISIC 04</t>
  </si>
  <si>
    <t>ISIC 08</t>
  </si>
  <si>
    <t>Energy products</t>
  </si>
  <si>
    <t>Production of energy products by SIEC class</t>
  </si>
  <si>
    <t>Coal</t>
  </si>
  <si>
    <t>Peat and peat products</t>
  </si>
  <si>
    <t>Oil shale/ oil sands</t>
  </si>
  <si>
    <t>Biofuels</t>
  </si>
  <si>
    <t>Waste</t>
  </si>
  <si>
    <t>Electricity</t>
  </si>
  <si>
    <t>Heat</t>
  </si>
  <si>
    <t>Nuclear fuels and other fuels nec</t>
  </si>
  <si>
    <t>Energy residuals</t>
  </si>
  <si>
    <t>Losses during extraction</t>
  </si>
  <si>
    <t>Losses during distribution</t>
  </si>
  <si>
    <t>Losses during storage</t>
  </si>
  <si>
    <t>Losses during transformation</t>
  </si>
  <si>
    <t>Other energy residuals</t>
  </si>
  <si>
    <t>Other residual flows</t>
  </si>
  <si>
    <t>Residuals from end-use for non-energy purposes</t>
  </si>
  <si>
    <t>Energy from solid waste</t>
  </si>
  <si>
    <t>Physical use table for energy</t>
  </si>
  <si>
    <t>Intermediate consumption; Use of energy resources; Receipt of energy losses</t>
  </si>
  <si>
    <t>Final consumption</t>
  </si>
  <si>
    <t>Flows to the rest of the world</t>
  </si>
  <si>
    <t>Flows to the environment</t>
  </si>
  <si>
    <t>Exports</t>
  </si>
  <si>
    <t>Transformation of energy products by SIEC class</t>
  </si>
  <si>
    <t>Total transformation of energy products</t>
  </si>
  <si>
    <t>Total end-use for energy purposes</t>
  </si>
  <si>
    <t>Physical supply table for water</t>
  </si>
  <si>
    <t>Inland water resources</t>
  </si>
  <si>
    <t>Wastewater to treatment</t>
  </si>
  <si>
    <t>Physical use table for water</t>
  </si>
  <si>
    <t>Wastewater received from other units</t>
  </si>
  <si>
    <t>Generation of emissions</t>
  </si>
  <si>
    <t>Total supply of emissions</t>
  </si>
  <si>
    <t>Industries</t>
  </si>
  <si>
    <t>Emissions from landfill</t>
  </si>
  <si>
    <t>Agriculture</t>
  </si>
  <si>
    <t>Mining</t>
  </si>
  <si>
    <t>Transport</t>
  </si>
  <si>
    <t>Other</t>
  </si>
  <si>
    <t>Heating</t>
  </si>
  <si>
    <t>Type of substance</t>
  </si>
  <si>
    <t>Methane</t>
  </si>
  <si>
    <t>Dinitrogen oxide</t>
  </si>
  <si>
    <t>Nitrous oxides</t>
  </si>
  <si>
    <t>Hydroflourocarbons</t>
  </si>
  <si>
    <t>Perflourocarbons</t>
  </si>
  <si>
    <t>Sulphur hexaflouride</t>
  </si>
  <si>
    <t>Carbon monoxide</t>
  </si>
  <si>
    <t>Non-methane volatile organic compounds</t>
  </si>
  <si>
    <t>Sulphur dioxide</t>
  </si>
  <si>
    <t>Ammonia</t>
  </si>
  <si>
    <t>Heavy metals</t>
  </si>
  <si>
    <t>Persistent organic pollutants</t>
  </si>
  <si>
    <t>Particulates (incl PM10, dust)</t>
  </si>
  <si>
    <t>Supply table for air emissions</t>
  </si>
  <si>
    <t>Use table for air emissions</t>
  </si>
  <si>
    <t>Total use of emissions</t>
  </si>
  <si>
    <t>Emissions released to the environment</t>
  </si>
  <si>
    <t>Physical supply table for gross releases of substances to water</t>
  </si>
  <si>
    <t>Generation of gross releases to water</t>
  </si>
  <si>
    <t>Flows with the rest of the world</t>
  </si>
  <si>
    <t>Sewerage industry</t>
  </si>
  <si>
    <t>Other industries</t>
  </si>
  <si>
    <t>Emissions from fixed assets</t>
  </si>
  <si>
    <t>Emissions by type of substance</t>
  </si>
  <si>
    <t>BOD / COD *</t>
  </si>
  <si>
    <t>Suspended solids</t>
  </si>
  <si>
    <t>Phosphorous</t>
  </si>
  <si>
    <t>Releases to other economic units</t>
  </si>
  <si>
    <t>Physical use table for gross releases of substances to water</t>
  </si>
  <si>
    <t>Collection of gross releases to water</t>
  </si>
  <si>
    <t>Emissions received by the environment</t>
  </si>
  <si>
    <t>Collection by other economic units</t>
  </si>
  <si>
    <t>Physical supply table for solid waste</t>
  </si>
  <si>
    <t>Generation of solid waste</t>
  </si>
  <si>
    <t>Rest of the world</t>
  </si>
  <si>
    <t>Waste collection, treatment and disposal industry</t>
  </si>
  <si>
    <t>Imports of solid waste</t>
  </si>
  <si>
    <t xml:space="preserve">Recovered residuals </t>
  </si>
  <si>
    <t>Landfill</t>
  </si>
  <si>
    <t>Incineration</t>
  </si>
  <si>
    <t>Recycling and reuse</t>
  </si>
  <si>
    <t>Other treatment</t>
  </si>
  <si>
    <t>Of which: Incineration to generate energy</t>
  </si>
  <si>
    <t>Generation of solid waste residuals</t>
  </si>
  <si>
    <t>Chemical and healthcare waste</t>
  </si>
  <si>
    <t>Radioactive waste</t>
  </si>
  <si>
    <t>Metallic waste</t>
  </si>
  <si>
    <t>Discarded equipment and vehicles</t>
  </si>
  <si>
    <t>Animal and vegetal wastes</t>
  </si>
  <si>
    <t>Mixed residential and commercial wastes</t>
  </si>
  <si>
    <t>Mineral wastes and soil</t>
  </si>
  <si>
    <t>Combustion wastes</t>
  </si>
  <si>
    <t>Other wastes</t>
  </si>
  <si>
    <t>Generation of solid waste products</t>
  </si>
  <si>
    <t>Physical use table for solid waste</t>
  </si>
  <si>
    <t>Intermediate consumption; Collection of residuals</t>
  </si>
  <si>
    <t>Exports of solid waste</t>
  </si>
  <si>
    <t>Collection and disposal of solid waste residuals</t>
  </si>
  <si>
    <t>Use of solid waste products</t>
  </si>
  <si>
    <t>Natural resource residual</t>
  </si>
  <si>
    <t xml:space="preserve">Timber resources </t>
  </si>
  <si>
    <t>Other heat and electrical</t>
  </si>
  <si>
    <t>Energy inputs to cultivated biomass</t>
  </si>
  <si>
    <t>1.1.1</t>
  </si>
  <si>
    <t>1.1.1.1</t>
  </si>
  <si>
    <t>1.1.1.2</t>
  </si>
  <si>
    <t>1.1.1.3</t>
  </si>
  <si>
    <t>1.1.1.4</t>
  </si>
  <si>
    <t>1.1.1.5</t>
  </si>
  <si>
    <t>1.1.2</t>
  </si>
  <si>
    <t>1.1.3</t>
  </si>
  <si>
    <t>1.1.4</t>
  </si>
  <si>
    <t>1.1.5</t>
  </si>
  <si>
    <t>1.1.6</t>
  </si>
  <si>
    <t>1.1.6.1</t>
  </si>
  <si>
    <t>1.1.6.2</t>
  </si>
  <si>
    <t>1.1.6.3</t>
  </si>
  <si>
    <t>3.1.1</t>
  </si>
  <si>
    <t>3.1.2</t>
  </si>
  <si>
    <t>3.1.3</t>
  </si>
  <si>
    <t>3.2.1</t>
  </si>
  <si>
    <t>3.2.2</t>
  </si>
  <si>
    <t>3.2.3</t>
  </si>
  <si>
    <t>3.2.4</t>
  </si>
  <si>
    <t>Total energy from natural inputs</t>
  </si>
  <si>
    <t>Natural gas (extracted)</t>
  </si>
  <si>
    <t>Natural gas (distributed)</t>
  </si>
  <si>
    <t>Oil (e.g. conventional crude oil)</t>
  </si>
  <si>
    <t>Oil (oil products)</t>
  </si>
  <si>
    <t>Total energy products</t>
  </si>
  <si>
    <t>Total energy residuals</t>
  </si>
  <si>
    <t>End-use of energy products by SIEC class</t>
  </si>
  <si>
    <t>End-use of energy products for non-energy purposes</t>
  </si>
  <si>
    <t>Metallic mineral resources</t>
  </si>
  <si>
    <t>Energy from natural inputs</t>
  </si>
  <si>
    <t>Non-metallic mineral resources (excl. coal &amp; peat resources)</t>
  </si>
  <si>
    <t>Non-metallic recyclables</t>
  </si>
  <si>
    <t xml:space="preserve">I1. Residuals generated by industry (incl. natural resource residuals) </t>
  </si>
  <si>
    <t>I2. Residuals generated following treatment</t>
  </si>
  <si>
    <t>Mining overburden, felling residues, discarded catch</t>
  </si>
  <si>
    <t>of which: Losses in distribution</t>
  </si>
  <si>
    <t>Water collection, treatment and supply
ISIC 36</t>
  </si>
  <si>
    <t>Sewerage
ISIC 37</t>
  </si>
  <si>
    <t>Total industry</t>
  </si>
  <si>
    <t>Use of distributed water</t>
  </si>
  <si>
    <t>of which: Surface water</t>
  </si>
  <si>
    <t>of which: Groundwater</t>
  </si>
  <si>
    <t>TOTAL SUPPLY ABSTRACTED WATER</t>
  </si>
  <si>
    <t>1. Sources of abstracted water</t>
  </si>
  <si>
    <t>2. Water</t>
  </si>
  <si>
    <t>Distribution of abstracted water</t>
  </si>
  <si>
    <t>Own use of abstracted water</t>
  </si>
  <si>
    <t>3. Wastewater and reused water</t>
  </si>
  <si>
    <t>4. Return flows of water</t>
  </si>
  <si>
    <t>TOTAL RETURN FLOWS</t>
  </si>
  <si>
    <t>5. Evaporation of abstracted water, transpiration and water incorporated into products</t>
  </si>
  <si>
    <t>TOTAL WATER EVAPORATED, TRANSPIRED AND INCORPORATED INTO PRODUCTS</t>
  </si>
  <si>
    <t>6. TOTAL SUPPLY</t>
  </si>
  <si>
    <t xml:space="preserve">1. Sources of abstracted water </t>
  </si>
  <si>
    <t>TOTAL USE ABSTRACTED WATER</t>
  </si>
  <si>
    <t>2. Water (use)</t>
  </si>
  <si>
    <t>6. TOTAL USE</t>
  </si>
  <si>
    <t>Flows from the rest of the world (Imports)</t>
  </si>
  <si>
    <t>Flows to the rest of the world (Exports)</t>
  </si>
  <si>
    <t>Services ISIC 45-96</t>
  </si>
  <si>
    <t>Manufacturing
ISIC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</si>
</sst>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0.0"/>
    <numFmt numFmtId="178" formatCode="#,##0.0"/>
    <numFmt numFmtId="180" formatCode="#\ ###.0"/>
    <numFmt numFmtId="182" formatCode="##\ ###\ ##0.0"/>
    <numFmt numFmtId="183" formatCode="#\ ###\ ##0"/>
  </numFmts>
  <fonts count="13" x14ac:knownFonts="1">
    <font>
      <sz val="10"/>
      <name val="Arial"/>
    </font>
    <font>
      <sz val="12"/>
      <name val="Times New Roman"/>
      <family val="1"/>
    </font>
    <font>
      <b/>
      <sz val="12"/>
      <name val="Times New Roman"/>
      <family val="1"/>
    </font>
    <font>
      <sz val="9"/>
      <name val="Times New Roman"/>
      <family val="1"/>
    </font>
    <font>
      <sz val="12"/>
      <color indexed="9"/>
      <name val="Times New Roman"/>
      <family val="1"/>
    </font>
    <font>
      <sz val="12"/>
      <name val="Arial"/>
      <family val="2"/>
    </font>
    <font>
      <sz val="8"/>
      <name val="Arial"/>
      <family val="2"/>
    </font>
    <font>
      <b/>
      <sz val="12"/>
      <color indexed="9"/>
      <name val="Times New Roman"/>
      <family val="1"/>
    </font>
    <font>
      <sz val="12"/>
      <name val="Verdana"/>
      <family val="2"/>
    </font>
    <font>
      <sz val="10"/>
      <name val="Arial"/>
      <family val="2"/>
    </font>
    <font>
      <b/>
      <sz val="16"/>
      <name val="Times New Roman"/>
      <family val="1"/>
    </font>
    <font>
      <sz val="10"/>
      <name val="Arial"/>
      <family val="2"/>
    </font>
    <font>
      <b/>
      <sz val="1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tint="-0.499984740745262"/>
        <bgColor indexed="64"/>
      </patternFill>
    </fill>
    <fill>
      <patternFill patternType="solid">
        <fgColor theme="3" tint="0.79998168889431442"/>
        <bgColor indexed="64"/>
      </patternFill>
    </fill>
  </fills>
  <borders count="6">
    <border>
      <left/>
      <right/>
      <top/>
      <bottom/>
      <diagonal/>
    </border>
    <border>
      <left/>
      <right/>
      <top/>
      <bottom style="thin">
        <color indexed="9"/>
      </bottom>
      <diagonal/>
    </border>
    <border>
      <left/>
      <right/>
      <top style="thin">
        <color indexed="9"/>
      </top>
      <bottom/>
      <diagonal/>
    </border>
    <border>
      <left/>
      <right/>
      <top style="thin">
        <color indexed="9"/>
      </top>
      <bottom style="thin">
        <color indexed="9"/>
      </bottom>
      <diagonal/>
    </border>
    <border>
      <left/>
      <right/>
      <top style="thin">
        <color theme="0" tint="-0.14996795556505021"/>
      </top>
      <bottom/>
      <diagonal/>
    </border>
    <border>
      <left/>
      <right/>
      <top style="thin">
        <color theme="0" tint="-0.14996795556505021"/>
      </top>
      <bottom style="thin">
        <color theme="0" tint="-0.14996795556505021"/>
      </bottom>
      <diagonal/>
    </border>
  </borders>
  <cellStyleXfs count="1">
    <xf numFmtId="0" fontId="0" fillId="0" borderId="0"/>
  </cellStyleXfs>
  <cellXfs count="147">
    <xf numFmtId="0" fontId="0" fillId="0" borderId="0" xfId="0"/>
    <xf numFmtId="0" fontId="1" fillId="0" borderId="0" xfId="0" applyFont="1"/>
    <xf numFmtId="0" fontId="1" fillId="0" borderId="0" xfId="0" applyFont="1" applyAlignment="1">
      <alignment horizontal="center" vertical="top" wrapText="1"/>
    </xf>
    <xf numFmtId="0" fontId="1" fillId="2" borderId="0" xfId="0" applyFont="1" applyFill="1" applyAlignment="1">
      <alignment horizontal="center" vertical="top" wrapText="1"/>
    </xf>
    <xf numFmtId="0" fontId="1" fillId="2" borderId="0" xfId="0" applyFont="1" applyFill="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5" fillId="0" borderId="0" xfId="0" applyFont="1"/>
    <xf numFmtId="0" fontId="1" fillId="2" borderId="0" xfId="0" applyFont="1" applyFill="1" applyBorder="1" applyAlignment="1">
      <alignment vertical="top" wrapText="1"/>
    </xf>
    <xf numFmtId="0" fontId="1" fillId="0" borderId="0" xfId="0" applyFont="1" applyBorder="1" applyAlignment="1">
      <alignment vertical="top" wrapText="1"/>
    </xf>
    <xf numFmtId="0" fontId="1" fillId="2" borderId="0" xfId="0" applyFont="1" applyFill="1" applyBorder="1" applyAlignment="1">
      <alignment horizontal="center" vertical="top" wrapText="1"/>
    </xf>
    <xf numFmtId="0" fontId="1" fillId="0" borderId="0" xfId="0" applyFont="1" applyBorder="1" applyAlignment="1">
      <alignment horizontal="center" vertical="top" wrapText="1"/>
    </xf>
    <xf numFmtId="0" fontId="0" fillId="0" borderId="0" xfId="0" applyAlignment="1">
      <alignment horizontal="left"/>
    </xf>
    <xf numFmtId="0" fontId="1" fillId="2" borderId="0" xfId="0" applyFont="1" applyFill="1" applyBorder="1" applyAlignment="1">
      <alignment horizontal="left" vertical="top" wrapText="1"/>
    </xf>
    <xf numFmtId="0" fontId="3" fillId="0" borderId="0" xfId="0" applyFont="1"/>
    <xf numFmtId="0" fontId="2" fillId="0" borderId="0" xfId="0" applyFont="1" applyBorder="1"/>
    <xf numFmtId="0" fontId="8" fillId="0" borderId="0" xfId="0" applyFont="1" applyBorder="1"/>
    <xf numFmtId="0" fontId="1" fillId="0" borderId="0" xfId="0" applyFont="1" applyBorder="1"/>
    <xf numFmtId="0" fontId="1" fillId="2" borderId="0" xfId="0" applyFont="1" applyFill="1" applyBorder="1"/>
    <xf numFmtId="0" fontId="2" fillId="2" borderId="0" xfId="0" applyFont="1" applyFill="1" applyBorder="1"/>
    <xf numFmtId="0" fontId="1" fillId="0" borderId="0" xfId="0" applyFont="1" applyFill="1" applyBorder="1"/>
    <xf numFmtId="0" fontId="0" fillId="0" borderId="0" xfId="0" applyBorder="1"/>
    <xf numFmtId="0" fontId="1" fillId="3" borderId="0" xfId="0" applyFont="1" applyFill="1" applyBorder="1"/>
    <xf numFmtId="0" fontId="1" fillId="0" borderId="0" xfId="0" applyFont="1" applyBorder="1" applyAlignment="1"/>
    <xf numFmtId="0" fontId="1" fillId="0" borderId="0" xfId="0" applyFont="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1" fillId="0" borderId="0" xfId="0" applyFont="1" applyAlignment="1">
      <alignment horizontal="left"/>
    </xf>
    <xf numFmtId="0" fontId="1" fillId="2" borderId="0" xfId="0" applyFont="1" applyFill="1" applyAlignment="1">
      <alignment horizontal="left" wrapText="1"/>
    </xf>
    <xf numFmtId="0" fontId="1" fillId="0" borderId="0" xfId="0" applyFont="1" applyAlignment="1"/>
    <xf numFmtId="0" fontId="2" fillId="0" borderId="0" xfId="0" applyFont="1"/>
    <xf numFmtId="0" fontId="1" fillId="2" borderId="0" xfId="0" applyFont="1" applyFill="1"/>
    <xf numFmtId="0" fontId="2" fillId="2" borderId="0" xfId="0" applyFont="1" applyFill="1"/>
    <xf numFmtId="0" fontId="1" fillId="0" borderId="0" xfId="0" applyFont="1" applyAlignment="1">
      <alignment wrapText="1"/>
    </xf>
    <xf numFmtId="0" fontId="1" fillId="3" borderId="0" xfId="0" applyFont="1" applyFill="1"/>
    <xf numFmtId="0" fontId="1" fillId="0" borderId="0" xfId="0" applyFont="1" applyBorder="1" applyAlignment="1">
      <alignment horizontal="left"/>
    </xf>
    <xf numFmtId="0" fontId="1" fillId="2" borderId="0" xfId="0" applyFont="1" applyFill="1" applyBorder="1" applyAlignment="1">
      <alignment horizontal="left"/>
    </xf>
    <xf numFmtId="0" fontId="4" fillId="4" borderId="1"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0" xfId="0" applyFont="1" applyFill="1" applyAlignment="1">
      <alignment vertical="top" wrapText="1"/>
    </xf>
    <xf numFmtId="0" fontId="4" fillId="4" borderId="0" xfId="0" applyFont="1" applyFill="1" applyAlignment="1">
      <alignment horizontal="center" vertical="top" wrapText="1"/>
    </xf>
    <xf numFmtId="0" fontId="0" fillId="2" borderId="0" xfId="0" applyFill="1"/>
    <xf numFmtId="0" fontId="1" fillId="3" borderId="0" xfId="0" applyFont="1" applyFill="1" applyBorder="1" applyAlignment="1">
      <alignment horizontal="left" vertical="top" wrapText="1"/>
    </xf>
    <xf numFmtId="0" fontId="4" fillId="4" borderId="0" xfId="0" applyFont="1" applyFill="1" applyBorder="1" applyAlignment="1">
      <alignment vertical="top" wrapText="1"/>
    </xf>
    <xf numFmtId="0" fontId="4" fillId="4" borderId="0" xfId="0" applyFont="1" applyFill="1" applyBorder="1"/>
    <xf numFmtId="0" fontId="7" fillId="4" borderId="0" xfId="0" applyFont="1" applyFill="1" applyBorder="1"/>
    <xf numFmtId="0" fontId="4" fillId="4" borderId="0" xfId="0" applyFont="1" applyFill="1" applyBorder="1" applyAlignment="1">
      <alignment horizontal="center"/>
    </xf>
    <xf numFmtId="0" fontId="4" fillId="4" borderId="0" xfId="0" applyFont="1" applyFill="1" applyBorder="1" applyAlignment="1">
      <alignment horizontal="center" vertical="top"/>
    </xf>
    <xf numFmtId="0" fontId="4" fillId="4" borderId="0" xfId="0" applyFont="1" applyFill="1" applyBorder="1" applyAlignment="1">
      <alignment horizontal="center" wrapText="1"/>
    </xf>
    <xf numFmtId="0" fontId="4" fillId="4" borderId="0" xfId="0" applyFont="1" applyFill="1"/>
    <xf numFmtId="0" fontId="7" fillId="4" borderId="1" xfId="0" applyFont="1" applyFill="1" applyBorder="1" applyAlignment="1">
      <alignment horizontal="center" vertical="top"/>
    </xf>
    <xf numFmtId="0" fontId="7" fillId="4" borderId="0" xfId="0" applyFont="1" applyFill="1" applyBorder="1" applyAlignment="1">
      <alignment horizontal="center" vertical="top"/>
    </xf>
    <xf numFmtId="0" fontId="7" fillId="4" borderId="0" xfId="0" applyFont="1" applyFill="1" applyAlignment="1">
      <alignment horizontal="center" vertical="top" wrapText="1"/>
    </xf>
    <xf numFmtId="0" fontId="7" fillId="4" borderId="1" xfId="0" applyFont="1" applyFill="1" applyBorder="1" applyAlignment="1">
      <alignment wrapText="1"/>
    </xf>
    <xf numFmtId="0" fontId="7" fillId="4" borderId="0" xfId="0" applyFont="1" applyFill="1" applyAlignment="1">
      <alignment wrapText="1"/>
    </xf>
    <xf numFmtId="0" fontId="4" fillId="4" borderId="0" xfId="0" applyFont="1" applyFill="1" applyAlignment="1">
      <alignment horizontal="center" vertical="top"/>
    </xf>
    <xf numFmtId="0" fontId="4" fillId="4" borderId="0" xfId="0" applyFont="1" applyFill="1" applyAlignment="1">
      <alignment wrapText="1"/>
    </xf>
    <xf numFmtId="0" fontId="4" fillId="4" borderId="1" xfId="0" applyFont="1" applyFill="1" applyBorder="1" applyAlignment="1">
      <alignment horizontal="center" vertical="top"/>
    </xf>
    <xf numFmtId="0" fontId="7" fillId="4" borderId="0" xfId="0" applyFont="1" applyFill="1" applyAlignment="1">
      <alignment horizontal="center"/>
    </xf>
    <xf numFmtId="0" fontId="4" fillId="4" borderId="0" xfId="0" applyFont="1" applyFill="1" applyAlignment="1">
      <alignment horizontal="center"/>
    </xf>
    <xf numFmtId="0" fontId="4" fillId="4" borderId="2" xfId="0" applyFont="1" applyFill="1" applyBorder="1" applyAlignment="1">
      <alignment horizontal="center" vertical="top" wrapText="1"/>
    </xf>
    <xf numFmtId="0" fontId="7" fillId="4" borderId="0" xfId="0" applyFont="1" applyFill="1"/>
    <xf numFmtId="0" fontId="4" fillId="4" borderId="2" xfId="0" applyFont="1" applyFill="1" applyBorder="1" applyAlignment="1">
      <alignment horizontal="center" vertical="top"/>
    </xf>
    <xf numFmtId="0" fontId="2" fillId="2"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1" fillId="2" borderId="0" xfId="0" applyFont="1" applyFill="1" applyBorder="1" applyAlignment="1"/>
    <xf numFmtId="0" fontId="0" fillId="3" borderId="0" xfId="0" applyFill="1"/>
    <xf numFmtId="0" fontId="2" fillId="3" borderId="0" xfId="0" applyFont="1" applyFill="1" applyBorder="1"/>
    <xf numFmtId="0" fontId="1" fillId="3" borderId="0" xfId="0" applyFont="1" applyFill="1" applyBorder="1" applyAlignment="1">
      <alignment horizontal="left"/>
    </xf>
    <xf numFmtId="180" fontId="1" fillId="5" borderId="0" xfId="0" applyNumberFormat="1" applyFont="1" applyFill="1" applyBorder="1" applyAlignment="1">
      <alignment horizontal="right"/>
    </xf>
    <xf numFmtId="180" fontId="1" fillId="2" borderId="0" xfId="0" applyNumberFormat="1" applyFont="1" applyFill="1" applyBorder="1" applyAlignment="1">
      <alignment horizontal="right"/>
    </xf>
    <xf numFmtId="180" fontId="1" fillId="3" borderId="0" xfId="0" applyNumberFormat="1" applyFont="1" applyFill="1" applyBorder="1" applyAlignment="1">
      <alignment horizontal="right"/>
    </xf>
    <xf numFmtId="180" fontId="1" fillId="0" borderId="0" xfId="0" applyNumberFormat="1" applyFont="1" applyBorder="1" applyAlignment="1">
      <alignment horizontal="right"/>
    </xf>
    <xf numFmtId="180" fontId="1" fillId="0" borderId="0" xfId="0" applyNumberFormat="1" applyFont="1" applyBorder="1"/>
    <xf numFmtId="176" fontId="1" fillId="2" borderId="0" xfId="0" applyNumberFormat="1" applyFont="1" applyFill="1" applyBorder="1" applyAlignment="1">
      <alignment horizontal="right"/>
    </xf>
    <xf numFmtId="0" fontId="0" fillId="0" borderId="0" xfId="0" applyFill="1"/>
    <xf numFmtId="0" fontId="2" fillId="0" borderId="0" xfId="0" applyFont="1" applyFill="1" applyBorder="1"/>
    <xf numFmtId="0" fontId="1" fillId="0" borderId="0" xfId="0" applyFont="1" applyFill="1" applyBorder="1" applyAlignment="1">
      <alignment wrapText="1"/>
    </xf>
    <xf numFmtId="0" fontId="1" fillId="3" borderId="0" xfId="0" applyFont="1" applyFill="1" applyBorder="1" applyAlignment="1"/>
    <xf numFmtId="0" fontId="2" fillId="3" borderId="0" xfId="0" applyFont="1" applyFill="1"/>
    <xf numFmtId="176" fontId="1" fillId="0" borderId="0" xfId="0" applyNumberFormat="1" applyFont="1" applyBorder="1" applyAlignment="1">
      <alignment horizontal="center"/>
    </xf>
    <xf numFmtId="176" fontId="1" fillId="0" borderId="0" xfId="0" applyNumberFormat="1" applyFont="1" applyBorder="1" applyAlignment="1">
      <alignment horizontal="right"/>
    </xf>
    <xf numFmtId="176" fontId="1" fillId="3" borderId="0" xfId="0" applyNumberFormat="1" applyFont="1" applyFill="1" applyBorder="1" applyAlignment="1">
      <alignment horizontal="right"/>
    </xf>
    <xf numFmtId="176" fontId="1" fillId="5" borderId="0" xfId="0" applyNumberFormat="1" applyFont="1" applyFill="1" applyBorder="1" applyAlignment="1">
      <alignment horizontal="right"/>
    </xf>
    <xf numFmtId="182" fontId="1" fillId="2" borderId="0" xfId="0" applyNumberFormat="1" applyFont="1" applyFill="1" applyAlignment="1">
      <alignment horizontal="right"/>
    </xf>
    <xf numFmtId="182" fontId="1" fillId="0" borderId="0" xfId="0" applyNumberFormat="1" applyFont="1" applyAlignment="1">
      <alignment horizontal="right"/>
    </xf>
    <xf numFmtId="182" fontId="1" fillId="0" borderId="0" xfId="0" applyNumberFormat="1" applyFont="1" applyFill="1" applyAlignment="1">
      <alignment horizontal="right"/>
    </xf>
    <xf numFmtId="183" fontId="1" fillId="0" borderId="0" xfId="0" applyNumberFormat="1" applyFont="1"/>
    <xf numFmtId="183" fontId="1" fillId="2" borderId="0" xfId="0" applyNumberFormat="1" applyFont="1" applyFill="1"/>
    <xf numFmtId="183" fontId="1" fillId="5" borderId="0" xfId="0" applyNumberFormat="1" applyFont="1" applyFill="1"/>
    <xf numFmtId="183" fontId="1" fillId="5" borderId="0" xfId="0" applyNumberFormat="1" applyFont="1" applyFill="1" applyBorder="1"/>
    <xf numFmtId="183" fontId="1" fillId="3" borderId="0" xfId="0" applyNumberFormat="1" applyFont="1" applyFill="1"/>
    <xf numFmtId="0" fontId="0" fillId="0" borderId="0" xfId="0" applyFill="1" applyBorder="1"/>
    <xf numFmtId="0" fontId="1" fillId="2" borderId="0" xfId="0" applyFont="1" applyFill="1" applyBorder="1" applyAlignment="1">
      <alignment wrapText="1"/>
    </xf>
    <xf numFmtId="183" fontId="1" fillId="0" borderId="0" xfId="0" applyNumberFormat="1" applyFont="1" applyAlignment="1"/>
    <xf numFmtId="183" fontId="1" fillId="5" borderId="0" xfId="0" applyNumberFormat="1" applyFont="1" applyFill="1" applyAlignment="1"/>
    <xf numFmtId="178" fontId="1" fillId="4" borderId="0" xfId="0" applyNumberFormat="1" applyFont="1" applyFill="1" applyBorder="1" applyAlignment="1">
      <alignment horizontal="right"/>
    </xf>
    <xf numFmtId="178" fontId="1" fillId="0" borderId="0" xfId="0" applyNumberFormat="1" applyFont="1" applyFill="1" applyBorder="1" applyAlignment="1">
      <alignment horizontal="right"/>
    </xf>
    <xf numFmtId="178" fontId="1" fillId="0" borderId="0" xfId="0" applyNumberFormat="1" applyFont="1" applyBorder="1" applyAlignment="1">
      <alignment horizontal="right"/>
    </xf>
    <xf numFmtId="178" fontId="1" fillId="6" borderId="0" xfId="0" applyNumberFormat="1" applyFont="1" applyFill="1" applyBorder="1" applyAlignment="1">
      <alignment horizontal="right"/>
    </xf>
    <xf numFmtId="0" fontId="1" fillId="0" borderId="0" xfId="0" applyFont="1" applyFill="1" applyBorder="1" applyAlignment="1"/>
    <xf numFmtId="0" fontId="11" fillId="0" borderId="0" xfId="0" applyFont="1" applyFill="1"/>
    <xf numFmtId="0" fontId="1"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Fill="1"/>
    <xf numFmtId="178" fontId="2" fillId="6" borderId="0" xfId="0" applyNumberFormat="1" applyFont="1" applyFill="1" applyBorder="1" applyAlignment="1">
      <alignment horizontal="right"/>
    </xf>
    <xf numFmtId="178" fontId="2" fillId="0" borderId="0" xfId="0" applyNumberFormat="1" applyFont="1" applyFill="1" applyBorder="1" applyAlignment="1">
      <alignment horizontal="right"/>
    </xf>
    <xf numFmtId="0" fontId="2" fillId="0" borderId="0" xfId="0" applyFont="1" applyFill="1" applyBorder="1" applyAlignment="1">
      <alignment wrapText="1"/>
    </xf>
    <xf numFmtId="0" fontId="12" fillId="0" borderId="0" xfId="0" applyFont="1"/>
    <xf numFmtId="0" fontId="1" fillId="0" borderId="0" xfId="0" applyFont="1" applyAlignment="1">
      <alignment horizontal="center" vertical="top" wrapText="1"/>
    </xf>
    <xf numFmtId="0" fontId="4" fillId="4" borderId="1" xfId="0" applyFont="1" applyFill="1" applyBorder="1" applyAlignment="1">
      <alignment horizontal="center" vertical="top" wrapText="1"/>
    </xf>
    <xf numFmtId="0" fontId="1" fillId="0" borderId="0" xfId="0" applyFont="1" applyAlignment="1">
      <alignment vertical="top" wrapText="1"/>
    </xf>
    <xf numFmtId="0" fontId="4" fillId="4" borderId="0" xfId="0" applyFont="1" applyFill="1" applyAlignment="1">
      <alignment horizontal="center" vertical="top" wrapText="1"/>
    </xf>
    <xf numFmtId="0" fontId="4" fillId="4" borderId="0" xfId="0" applyFont="1" applyFill="1" applyAlignment="1">
      <alignment vertical="top" wrapText="1"/>
    </xf>
    <xf numFmtId="0" fontId="1" fillId="2" borderId="0" xfId="0" applyFont="1" applyFill="1" applyAlignment="1">
      <alignment vertical="top" wrapText="1"/>
    </xf>
    <xf numFmtId="0" fontId="1" fillId="2" borderId="0" xfId="0" applyFont="1" applyFill="1" applyAlignment="1">
      <alignment horizontal="center" vertical="top" wrapText="1"/>
    </xf>
    <xf numFmtId="0" fontId="4" fillId="4"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1" fillId="0" borderId="0" xfId="0" applyFont="1" applyBorder="1" applyAlignment="1">
      <alignment horizontal="left"/>
    </xf>
    <xf numFmtId="0" fontId="1" fillId="2" borderId="0" xfId="0" applyFont="1" applyFill="1" applyBorder="1" applyAlignment="1">
      <alignment horizontal="left"/>
    </xf>
    <xf numFmtId="0" fontId="4" fillId="4" borderId="1" xfId="0" applyFont="1" applyFill="1" applyBorder="1" applyAlignment="1">
      <alignment horizontal="center" vertical="top"/>
    </xf>
    <xf numFmtId="0" fontId="1" fillId="2" borderId="0" xfId="0" applyFont="1" applyFill="1" applyBorder="1" applyAlignment="1">
      <alignment horizontal="left" wrapText="1"/>
    </xf>
    <xf numFmtId="0" fontId="1" fillId="3" borderId="0" xfId="0" applyFont="1" applyFill="1" applyBorder="1" applyAlignment="1">
      <alignment horizontal="left"/>
    </xf>
    <xf numFmtId="0" fontId="2" fillId="0" borderId="0" xfId="0" applyFont="1" applyFill="1" applyBorder="1" applyAlignment="1">
      <alignment horizontal="left" wrapText="1"/>
    </xf>
    <xf numFmtId="0" fontId="10" fillId="0" borderId="0" xfId="0" applyFont="1" applyBorder="1" applyAlignment="1">
      <alignment horizontal="center"/>
    </xf>
    <xf numFmtId="0" fontId="2" fillId="7" borderId="0" xfId="0" applyFont="1" applyFill="1" applyBorder="1" applyAlignment="1">
      <alignment horizontal="left"/>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Alignment="1">
      <alignment horizontal="left"/>
    </xf>
    <xf numFmtId="0" fontId="2" fillId="0" borderId="0" xfId="0" applyFont="1"/>
    <xf numFmtId="0" fontId="7" fillId="4" borderId="1" xfId="0" applyFont="1" applyFill="1" applyBorder="1" applyAlignment="1">
      <alignment horizontal="center" vertical="top"/>
    </xf>
    <xf numFmtId="0" fontId="4" fillId="4" borderId="3" xfId="0" applyFont="1" applyFill="1" applyBorder="1" applyAlignment="1">
      <alignment horizontal="center" vertical="top"/>
    </xf>
    <xf numFmtId="0" fontId="4" fillId="4" borderId="3" xfId="0" applyFont="1" applyFill="1" applyBorder="1" applyAlignment="1">
      <alignment horizontal="center" vertical="top" wrapText="1"/>
    </xf>
    <xf numFmtId="0" fontId="9" fillId="0" borderId="0" xfId="0" applyFont="1" applyFill="1"/>
    <xf numFmtId="0" fontId="12" fillId="0" borderId="0" xfId="0" applyFont="1" applyFill="1" applyBorder="1"/>
    <xf numFmtId="178" fontId="9" fillId="0" borderId="0" xfId="0" applyNumberFormat="1"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F2F2F2"/>
      <rgbColor rgb="008C8C8C"/>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CCC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75" workbookViewId="0">
      <selection activeCell="A45" sqref="A45:O103"/>
    </sheetView>
  </sheetViews>
  <sheetFormatPr defaultRowHeight="12.75" x14ac:dyDescent="0.2"/>
  <cols>
    <col min="1" max="1" width="23" customWidth="1"/>
    <col min="2" max="2" width="40.85546875" customWidth="1"/>
    <col min="3" max="3" width="1.140625" customWidth="1"/>
    <col min="4" max="4" width="30.140625" customWidth="1"/>
    <col min="5" max="5" width="1.28515625" customWidth="1"/>
    <col min="6" max="6" width="22.42578125" customWidth="1"/>
    <col min="7" max="7" width="15" customWidth="1"/>
    <col min="8" max="8" width="31.140625" customWidth="1"/>
    <col min="9" max="9" width="16.28515625" customWidth="1"/>
  </cols>
  <sheetData>
    <row r="1" spans="1:10" ht="15.75" x14ac:dyDescent="0.2">
      <c r="A1" s="5" t="s">
        <v>0</v>
      </c>
      <c r="B1" s="2"/>
      <c r="C1" s="2"/>
      <c r="D1" s="2"/>
      <c r="E1" s="2"/>
      <c r="F1" s="2"/>
      <c r="G1" s="2"/>
      <c r="H1" s="2"/>
      <c r="I1" s="2"/>
    </row>
    <row r="2" spans="1:10" ht="32.25" customHeight="1" x14ac:dyDescent="0.2">
      <c r="A2" s="41"/>
      <c r="B2" s="112" t="s">
        <v>1</v>
      </c>
      <c r="C2" s="112"/>
      <c r="D2" s="112"/>
      <c r="E2" s="39"/>
      <c r="F2" s="38" t="s">
        <v>2</v>
      </c>
      <c r="G2" s="41" t="s">
        <v>3</v>
      </c>
      <c r="H2" s="41" t="s">
        <v>4</v>
      </c>
      <c r="I2" s="41" t="s">
        <v>5</v>
      </c>
    </row>
    <row r="3" spans="1:10" ht="47.25" x14ac:dyDescent="0.2">
      <c r="A3" s="41"/>
      <c r="B3" s="41" t="s">
        <v>6</v>
      </c>
      <c r="C3" s="41"/>
      <c r="D3" s="39" t="s">
        <v>7</v>
      </c>
      <c r="E3" s="39"/>
      <c r="F3" s="41" t="s">
        <v>8</v>
      </c>
      <c r="G3" s="41"/>
      <c r="H3" s="41"/>
      <c r="I3" s="41"/>
    </row>
    <row r="4" spans="1:10" ht="48" customHeight="1" x14ac:dyDescent="0.2">
      <c r="A4" s="6" t="s">
        <v>9</v>
      </c>
      <c r="B4" s="2"/>
      <c r="C4" s="2"/>
      <c r="D4" s="2"/>
      <c r="E4" s="2"/>
      <c r="F4" s="2"/>
      <c r="G4" s="2"/>
      <c r="H4" s="2" t="s">
        <v>10</v>
      </c>
      <c r="I4" s="2" t="s">
        <v>11</v>
      </c>
    </row>
    <row r="5" spans="1:10" ht="31.5" x14ac:dyDescent="0.2">
      <c r="A5" s="4" t="s">
        <v>12</v>
      </c>
      <c r="B5" s="3" t="s">
        <v>13</v>
      </c>
      <c r="C5" s="3"/>
      <c r="D5" s="3"/>
      <c r="E5" s="3"/>
      <c r="F5" s="3"/>
      <c r="G5" s="3" t="s">
        <v>14</v>
      </c>
      <c r="H5" s="3"/>
      <c r="I5" s="3" t="s">
        <v>15</v>
      </c>
    </row>
    <row r="6" spans="1:10" ht="46.5" customHeight="1" x14ac:dyDescent="0.2">
      <c r="A6" s="113" t="s">
        <v>16</v>
      </c>
      <c r="B6" s="6" t="s">
        <v>267</v>
      </c>
      <c r="C6" s="2"/>
      <c r="D6" s="111" t="s">
        <v>17</v>
      </c>
      <c r="E6" s="2"/>
      <c r="F6" s="2" t="s">
        <v>18</v>
      </c>
      <c r="G6" s="111" t="s">
        <v>20</v>
      </c>
      <c r="H6" s="111" t="s">
        <v>21</v>
      </c>
      <c r="I6" s="111" t="s">
        <v>22</v>
      </c>
    </row>
    <row r="7" spans="1:10" ht="30.75" customHeight="1" x14ac:dyDescent="0.2">
      <c r="A7" s="113"/>
      <c r="B7" s="6" t="s">
        <v>268</v>
      </c>
      <c r="C7" s="2"/>
      <c r="D7" s="111"/>
      <c r="E7" s="2"/>
      <c r="F7" s="2" t="s">
        <v>19</v>
      </c>
      <c r="G7" s="111"/>
      <c r="H7" s="111"/>
      <c r="I7" s="111"/>
    </row>
    <row r="8" spans="1:10" ht="15.75" x14ac:dyDescent="0.2">
      <c r="A8" s="4" t="s">
        <v>23</v>
      </c>
      <c r="B8" s="3"/>
      <c r="C8" s="3"/>
      <c r="D8" s="3"/>
      <c r="E8" s="3"/>
      <c r="F8" s="3"/>
      <c r="G8" s="3"/>
      <c r="H8" s="3"/>
      <c r="I8" s="3"/>
    </row>
    <row r="9" spans="1:10" ht="15.75" x14ac:dyDescent="0.2">
      <c r="A9" s="5" t="s">
        <v>24</v>
      </c>
      <c r="B9" s="2"/>
      <c r="C9" s="2"/>
      <c r="D9" s="2"/>
      <c r="E9" s="2"/>
      <c r="F9" s="2"/>
      <c r="G9" s="2"/>
      <c r="H9" s="2"/>
      <c r="I9" s="2"/>
    </row>
    <row r="10" spans="1:10" ht="32.25" customHeight="1" x14ac:dyDescent="0.2">
      <c r="A10" s="40"/>
      <c r="B10" s="38" t="s">
        <v>25</v>
      </c>
      <c r="C10" s="39"/>
      <c r="D10" s="38" t="s">
        <v>26</v>
      </c>
      <c r="E10" s="39"/>
      <c r="F10" s="38" t="s">
        <v>2</v>
      </c>
      <c r="G10" s="41" t="s">
        <v>149</v>
      </c>
      <c r="H10" s="41" t="s">
        <v>150</v>
      </c>
      <c r="I10" s="41" t="s">
        <v>5</v>
      </c>
    </row>
    <row r="11" spans="1:10" ht="15.75" x14ac:dyDescent="0.2">
      <c r="A11" s="115"/>
      <c r="B11" s="118" t="s">
        <v>8</v>
      </c>
      <c r="C11" s="39"/>
      <c r="D11" s="118" t="s">
        <v>28</v>
      </c>
      <c r="E11" s="39"/>
      <c r="F11" s="41" t="s">
        <v>29</v>
      </c>
      <c r="G11" s="114"/>
      <c r="H11" s="114"/>
      <c r="I11" s="114"/>
    </row>
    <row r="12" spans="1:10" ht="15.75" x14ac:dyDescent="0.2">
      <c r="A12" s="115"/>
      <c r="B12" s="114"/>
      <c r="C12" s="41"/>
      <c r="D12" s="114"/>
      <c r="E12" s="41"/>
      <c r="F12" s="41" t="s">
        <v>30</v>
      </c>
      <c r="G12" s="114"/>
      <c r="H12" s="114"/>
      <c r="I12" s="114"/>
    </row>
    <row r="13" spans="1:10" ht="15.75" x14ac:dyDescent="0.2">
      <c r="A13" s="113" t="s">
        <v>9</v>
      </c>
      <c r="B13" s="2" t="s">
        <v>31</v>
      </c>
      <c r="C13" s="2"/>
      <c r="D13" s="111"/>
      <c r="E13" s="2"/>
      <c r="F13" s="111"/>
      <c r="G13" s="111"/>
      <c r="H13" s="111"/>
      <c r="I13" s="111" t="s">
        <v>34</v>
      </c>
    </row>
    <row r="14" spans="1:10" ht="15.75" x14ac:dyDescent="0.2">
      <c r="A14" s="113"/>
      <c r="B14" s="2" t="s">
        <v>32</v>
      </c>
      <c r="C14" s="2"/>
      <c r="D14" s="111"/>
      <c r="E14" s="2"/>
      <c r="F14" s="111"/>
      <c r="G14" s="111"/>
      <c r="H14" s="111"/>
      <c r="I14" s="111"/>
    </row>
    <row r="15" spans="1:10" ht="15.75" x14ac:dyDescent="0.2">
      <c r="A15" s="113"/>
      <c r="B15" s="2" t="s">
        <v>33</v>
      </c>
      <c r="C15" s="2"/>
      <c r="D15" s="111"/>
      <c r="E15" s="2"/>
      <c r="F15" s="111"/>
      <c r="G15" s="111"/>
      <c r="H15" s="111"/>
      <c r="I15" s="111"/>
    </row>
    <row r="16" spans="1:10" ht="31.5" customHeight="1" x14ac:dyDescent="0.2">
      <c r="A16" s="116" t="s">
        <v>12</v>
      </c>
      <c r="B16" s="117" t="s">
        <v>35</v>
      </c>
      <c r="C16" s="3"/>
      <c r="D16" s="117" t="s">
        <v>46</v>
      </c>
      <c r="E16" s="3"/>
      <c r="F16" s="117" t="s">
        <v>47</v>
      </c>
      <c r="G16" s="117" t="s">
        <v>36</v>
      </c>
      <c r="H16" s="117"/>
      <c r="I16" s="117" t="s">
        <v>37</v>
      </c>
      <c r="J16" s="42"/>
    </row>
    <row r="17" spans="1:9" ht="15.75" customHeight="1" x14ac:dyDescent="0.2">
      <c r="A17" s="116"/>
      <c r="B17" s="117"/>
      <c r="C17" s="3"/>
      <c r="D17" s="117"/>
      <c r="E17" s="3"/>
      <c r="F17" s="117"/>
      <c r="G17" s="117"/>
      <c r="H17" s="117"/>
      <c r="I17" s="117"/>
    </row>
    <row r="18" spans="1:9" ht="47.25" x14ac:dyDescent="0.2">
      <c r="A18" s="113" t="s">
        <v>16</v>
      </c>
      <c r="B18" s="2" t="s">
        <v>41</v>
      </c>
      <c r="C18" s="2"/>
      <c r="D18" s="111"/>
      <c r="E18" s="2"/>
      <c r="F18" s="2" t="s">
        <v>43</v>
      </c>
      <c r="G18" s="2" t="s">
        <v>42</v>
      </c>
      <c r="H18" s="2" t="s">
        <v>44</v>
      </c>
      <c r="I18" s="2" t="s">
        <v>45</v>
      </c>
    </row>
    <row r="19" spans="1:9" ht="47.25" customHeight="1" x14ac:dyDescent="0.2">
      <c r="A19" s="113"/>
      <c r="B19" s="7"/>
      <c r="C19" s="7"/>
      <c r="D19" s="111"/>
      <c r="E19" s="2"/>
      <c r="F19" s="2"/>
      <c r="G19" s="2"/>
      <c r="H19" s="2" t="s">
        <v>38</v>
      </c>
      <c r="I19" s="7"/>
    </row>
    <row r="20" spans="1:9" ht="15.75" customHeight="1" x14ac:dyDescent="0.2">
      <c r="A20" s="113"/>
      <c r="B20" s="7"/>
      <c r="C20" s="7"/>
      <c r="D20" s="111"/>
      <c r="E20" s="2"/>
      <c r="F20" s="7"/>
      <c r="G20" s="7"/>
      <c r="H20" s="2" t="s">
        <v>39</v>
      </c>
      <c r="I20" s="7"/>
    </row>
    <row r="21" spans="1:9" ht="15.75" x14ac:dyDescent="0.2">
      <c r="A21" s="4" t="s">
        <v>40</v>
      </c>
      <c r="B21" s="4"/>
      <c r="C21" s="4"/>
      <c r="D21" s="4"/>
      <c r="E21" s="4"/>
      <c r="F21" s="4"/>
      <c r="G21" s="4"/>
      <c r="H21" s="4"/>
      <c r="I21" s="4"/>
    </row>
  </sheetData>
  <mergeCells count="27">
    <mergeCell ref="A18:A20"/>
    <mergeCell ref="D18:D20"/>
    <mergeCell ref="D16:D17"/>
    <mergeCell ref="B11:B12"/>
    <mergeCell ref="D11:D12"/>
    <mergeCell ref="I11:I12"/>
    <mergeCell ref="G13:G15"/>
    <mergeCell ref="I16:I17"/>
    <mergeCell ref="F16:F17"/>
    <mergeCell ref="A13:A15"/>
    <mergeCell ref="D13:D15"/>
    <mergeCell ref="A16:A17"/>
    <mergeCell ref="B16:B17"/>
    <mergeCell ref="G16:G17"/>
    <mergeCell ref="H16:H17"/>
    <mergeCell ref="F13:F15"/>
    <mergeCell ref="H13:H15"/>
    <mergeCell ref="I13:I15"/>
    <mergeCell ref="B2:D2"/>
    <mergeCell ref="A6:A7"/>
    <mergeCell ref="D6:D7"/>
    <mergeCell ref="G6:G7"/>
    <mergeCell ref="H6:H7"/>
    <mergeCell ref="I6:I7"/>
    <mergeCell ref="G11:G12"/>
    <mergeCell ref="H11:H12"/>
    <mergeCell ref="A11:A12"/>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A45" sqref="A45:O103"/>
    </sheetView>
  </sheetViews>
  <sheetFormatPr defaultRowHeight="15" x14ac:dyDescent="0.2"/>
  <cols>
    <col min="1" max="1" width="10" style="8" customWidth="1"/>
    <col min="2" max="3" width="4.28515625" style="8" customWidth="1"/>
    <col min="4" max="4" width="4.28515625" customWidth="1"/>
    <col min="5" max="5" width="65.85546875" customWidth="1"/>
  </cols>
  <sheetData>
    <row r="1" spans="1:5" s="13" customFormat="1" ht="15.75" customHeight="1" x14ac:dyDescent="0.2">
      <c r="A1" s="64">
        <v>1</v>
      </c>
      <c r="B1" s="119" t="s">
        <v>48</v>
      </c>
      <c r="C1" s="119"/>
      <c r="D1" s="119"/>
      <c r="E1" s="119"/>
    </row>
    <row r="2" spans="1:5" s="13" customFormat="1" ht="15.75" customHeight="1" x14ac:dyDescent="0.2">
      <c r="A2" s="43">
        <v>1.1000000000000001</v>
      </c>
      <c r="B2" s="43"/>
      <c r="C2" s="120" t="s">
        <v>49</v>
      </c>
      <c r="D2" s="120"/>
      <c r="E2" s="120"/>
    </row>
    <row r="3" spans="1:5" s="13" customFormat="1" ht="15.75" customHeight="1" x14ac:dyDescent="0.2">
      <c r="A3" s="14" t="s">
        <v>233</v>
      </c>
      <c r="B3" s="14"/>
      <c r="C3" s="14"/>
      <c r="D3" s="121" t="s">
        <v>50</v>
      </c>
      <c r="E3" s="121"/>
    </row>
    <row r="4" spans="1:5" s="13" customFormat="1" ht="15.75" customHeight="1" x14ac:dyDescent="0.2">
      <c r="A4" s="43" t="s">
        <v>234</v>
      </c>
      <c r="B4" s="43"/>
      <c r="C4" s="43"/>
      <c r="D4" s="43"/>
      <c r="E4" s="43" t="s">
        <v>51</v>
      </c>
    </row>
    <row r="5" spans="1:5" s="13" customFormat="1" ht="15.75" customHeight="1" x14ac:dyDescent="0.2">
      <c r="A5" s="14" t="s">
        <v>235</v>
      </c>
      <c r="B5" s="14"/>
      <c r="C5" s="14"/>
      <c r="D5" s="14"/>
      <c r="E5" s="14" t="s">
        <v>52</v>
      </c>
    </row>
    <row r="6" spans="1:5" s="13" customFormat="1" ht="15.75" customHeight="1" x14ac:dyDescent="0.2">
      <c r="A6" s="43" t="s">
        <v>236</v>
      </c>
      <c r="B6" s="43"/>
      <c r="C6" s="43"/>
      <c r="D6" s="43"/>
      <c r="E6" s="43" t="s">
        <v>53</v>
      </c>
    </row>
    <row r="7" spans="1:5" s="13" customFormat="1" ht="15.75" customHeight="1" x14ac:dyDescent="0.2">
      <c r="A7" s="14" t="s">
        <v>237</v>
      </c>
      <c r="B7" s="14"/>
      <c r="C7" s="14"/>
      <c r="D7" s="14"/>
      <c r="E7" s="14" t="s">
        <v>265</v>
      </c>
    </row>
    <row r="8" spans="1:5" s="13" customFormat="1" ht="15.75" customHeight="1" x14ac:dyDescent="0.2">
      <c r="A8" s="43" t="s">
        <v>238</v>
      </c>
      <c r="B8" s="43"/>
      <c r="C8" s="43"/>
      <c r="D8" s="43"/>
      <c r="E8" s="43" t="s">
        <v>263</v>
      </c>
    </row>
    <row r="9" spans="1:5" s="13" customFormat="1" ht="15.75" customHeight="1" x14ac:dyDescent="0.2">
      <c r="A9" s="14" t="s">
        <v>239</v>
      </c>
      <c r="B9" s="14"/>
      <c r="C9" s="14"/>
      <c r="D9" s="121" t="s">
        <v>54</v>
      </c>
      <c r="E9" s="121"/>
    </row>
    <row r="10" spans="1:5" s="13" customFormat="1" ht="15.75" customHeight="1" x14ac:dyDescent="0.2">
      <c r="A10" s="43" t="s">
        <v>240</v>
      </c>
      <c r="B10" s="43"/>
      <c r="C10" s="43"/>
      <c r="D10" s="120" t="s">
        <v>55</v>
      </c>
      <c r="E10" s="120"/>
    </row>
    <row r="11" spans="1:5" s="13" customFormat="1" ht="15.75" customHeight="1" x14ac:dyDescent="0.2">
      <c r="A11" s="14" t="s">
        <v>241</v>
      </c>
      <c r="B11" s="14"/>
      <c r="C11" s="14"/>
      <c r="D11" s="121" t="s">
        <v>56</v>
      </c>
      <c r="E11" s="121"/>
    </row>
    <row r="12" spans="1:5" s="13" customFormat="1" ht="15.75" customHeight="1" x14ac:dyDescent="0.2">
      <c r="A12" s="43" t="s">
        <v>242</v>
      </c>
      <c r="B12" s="43"/>
      <c r="C12" s="43"/>
      <c r="D12" s="120" t="s">
        <v>57</v>
      </c>
      <c r="E12" s="120"/>
    </row>
    <row r="13" spans="1:5" s="13" customFormat="1" ht="15.75" customHeight="1" x14ac:dyDescent="0.2">
      <c r="A13" s="14" t="s">
        <v>243</v>
      </c>
      <c r="B13" s="14"/>
      <c r="C13" s="14"/>
      <c r="D13" s="121" t="s">
        <v>58</v>
      </c>
      <c r="E13" s="121"/>
    </row>
    <row r="14" spans="1:5" s="13" customFormat="1" ht="15.75" customHeight="1" x14ac:dyDescent="0.2">
      <c r="A14" s="43" t="s">
        <v>244</v>
      </c>
      <c r="B14" s="43"/>
      <c r="C14" s="43"/>
      <c r="D14" s="43"/>
      <c r="E14" s="43" t="s">
        <v>59</v>
      </c>
    </row>
    <row r="15" spans="1:5" s="13" customFormat="1" ht="15.75" customHeight="1" x14ac:dyDescent="0.2">
      <c r="A15" s="14" t="s">
        <v>245</v>
      </c>
      <c r="B15" s="14"/>
      <c r="C15" s="14"/>
      <c r="D15" s="14"/>
      <c r="E15" s="14" t="s">
        <v>60</v>
      </c>
    </row>
    <row r="16" spans="1:5" s="13" customFormat="1" ht="15.75" customHeight="1" x14ac:dyDescent="0.2">
      <c r="A16" s="43" t="s">
        <v>246</v>
      </c>
      <c r="B16" s="43"/>
      <c r="C16" s="43"/>
      <c r="D16" s="43"/>
      <c r="E16" s="43" t="s">
        <v>61</v>
      </c>
    </row>
    <row r="17" spans="1:5" s="13" customFormat="1" ht="15.75" customHeight="1" x14ac:dyDescent="0.2">
      <c r="A17" s="14">
        <v>1.2</v>
      </c>
      <c r="B17" s="14"/>
      <c r="C17" s="121" t="s">
        <v>62</v>
      </c>
      <c r="D17" s="121"/>
      <c r="E17" s="121"/>
    </row>
    <row r="18" spans="1:5" s="13" customFormat="1" ht="15.75" customHeight="1" x14ac:dyDescent="0.2">
      <c r="A18" s="65">
        <v>2</v>
      </c>
      <c r="B18" s="122" t="s">
        <v>63</v>
      </c>
      <c r="C18" s="122"/>
      <c r="D18" s="122"/>
      <c r="E18" s="122"/>
    </row>
    <row r="19" spans="1:5" s="13" customFormat="1" ht="15.75" customHeight="1" x14ac:dyDescent="0.2">
      <c r="A19" s="14">
        <v>2.1</v>
      </c>
      <c r="B19" s="14"/>
      <c r="C19" s="121" t="s">
        <v>64</v>
      </c>
      <c r="D19" s="121"/>
      <c r="E19" s="121"/>
    </row>
    <row r="20" spans="1:5" s="13" customFormat="1" ht="15.75" customHeight="1" x14ac:dyDescent="0.2">
      <c r="A20" s="43">
        <v>2.2000000000000002</v>
      </c>
      <c r="B20" s="43"/>
      <c r="C20" s="120" t="s">
        <v>65</v>
      </c>
      <c r="D20" s="120"/>
      <c r="E20" s="120"/>
    </row>
    <row r="21" spans="1:5" s="13" customFormat="1" ht="15.75" customHeight="1" x14ac:dyDescent="0.2">
      <c r="A21" s="14">
        <v>2.2999999999999998</v>
      </c>
      <c r="B21" s="14"/>
      <c r="C21" s="121" t="s">
        <v>66</v>
      </c>
      <c r="D21" s="121"/>
      <c r="E21" s="121"/>
    </row>
    <row r="22" spans="1:5" s="13" customFormat="1" ht="15.75" customHeight="1" x14ac:dyDescent="0.2">
      <c r="A22" s="43">
        <v>2.4</v>
      </c>
      <c r="B22" s="43"/>
      <c r="C22" s="120" t="s">
        <v>67</v>
      </c>
      <c r="D22" s="120"/>
      <c r="E22" s="120"/>
    </row>
    <row r="23" spans="1:5" s="13" customFormat="1" ht="15.75" customHeight="1" x14ac:dyDescent="0.2">
      <c r="A23" s="14">
        <v>2.5</v>
      </c>
      <c r="B23" s="14"/>
      <c r="C23" s="121" t="s">
        <v>68</v>
      </c>
      <c r="D23" s="121"/>
      <c r="E23" s="121"/>
    </row>
    <row r="24" spans="1:5" s="13" customFormat="1" ht="15.75" customHeight="1" x14ac:dyDescent="0.2">
      <c r="A24" s="43">
        <v>2.6</v>
      </c>
      <c r="B24" s="43"/>
      <c r="C24" s="120" t="s">
        <v>69</v>
      </c>
      <c r="D24" s="120"/>
      <c r="E24" s="120"/>
    </row>
    <row r="25" spans="1:5" s="13" customFormat="1" ht="15.75" customHeight="1" x14ac:dyDescent="0.2">
      <c r="A25" s="64">
        <v>3</v>
      </c>
      <c r="B25" s="119" t="s">
        <v>70</v>
      </c>
      <c r="C25" s="119"/>
      <c r="D25" s="119"/>
      <c r="E25" s="119"/>
    </row>
    <row r="26" spans="1:5" s="13" customFormat="1" ht="15.75" customHeight="1" x14ac:dyDescent="0.2">
      <c r="A26" s="43">
        <v>3.1</v>
      </c>
      <c r="B26" s="43"/>
      <c r="C26" s="120" t="s">
        <v>71</v>
      </c>
      <c r="D26" s="120"/>
      <c r="E26" s="120"/>
    </row>
    <row r="27" spans="1:5" s="13" customFormat="1" ht="15.75" customHeight="1" x14ac:dyDescent="0.2">
      <c r="A27" s="14" t="s">
        <v>247</v>
      </c>
      <c r="B27" s="14"/>
      <c r="C27" s="14"/>
      <c r="D27" s="121" t="s">
        <v>72</v>
      </c>
      <c r="E27" s="121"/>
    </row>
    <row r="28" spans="1:5" s="13" customFormat="1" ht="15.75" customHeight="1" x14ac:dyDescent="0.2">
      <c r="A28" s="43" t="s">
        <v>248</v>
      </c>
      <c r="B28" s="43"/>
      <c r="C28" s="43"/>
      <c r="D28" s="120" t="s">
        <v>73</v>
      </c>
      <c r="E28" s="120"/>
    </row>
    <row r="29" spans="1:5" s="13" customFormat="1" ht="15.75" customHeight="1" x14ac:dyDescent="0.2">
      <c r="A29" s="14" t="s">
        <v>249</v>
      </c>
      <c r="B29" s="14"/>
      <c r="C29" s="14"/>
      <c r="D29" s="121" t="s">
        <v>74</v>
      </c>
      <c r="E29" s="121"/>
    </row>
    <row r="30" spans="1:5" s="13" customFormat="1" ht="15.75" customHeight="1" x14ac:dyDescent="0.2">
      <c r="A30" s="43">
        <v>3.2</v>
      </c>
      <c r="B30" s="43"/>
      <c r="C30" s="120" t="s">
        <v>75</v>
      </c>
      <c r="D30" s="120"/>
      <c r="E30" s="120"/>
    </row>
    <row r="31" spans="1:5" s="13" customFormat="1" ht="15.75" customHeight="1" x14ac:dyDescent="0.2">
      <c r="A31" s="14" t="s">
        <v>250</v>
      </c>
      <c r="B31" s="14"/>
      <c r="C31" s="14"/>
      <c r="D31" s="121" t="s">
        <v>76</v>
      </c>
      <c r="E31" s="121"/>
    </row>
    <row r="32" spans="1:5" s="13" customFormat="1" ht="15.75" customHeight="1" x14ac:dyDescent="0.2">
      <c r="A32" s="43" t="s">
        <v>251</v>
      </c>
      <c r="B32" s="43"/>
      <c r="C32" s="43"/>
      <c r="D32" s="120" t="s">
        <v>77</v>
      </c>
      <c r="E32" s="120"/>
    </row>
    <row r="33" spans="1:5" s="13" customFormat="1" ht="15.75" customHeight="1" x14ac:dyDescent="0.2">
      <c r="A33" s="14" t="s">
        <v>252</v>
      </c>
      <c r="B33" s="14"/>
      <c r="C33" s="14"/>
      <c r="D33" s="121" t="s">
        <v>78</v>
      </c>
      <c r="E33" s="121"/>
    </row>
    <row r="34" spans="1:5" s="13" customFormat="1" ht="15.75" customHeight="1" x14ac:dyDescent="0.2">
      <c r="A34" s="43" t="s">
        <v>253</v>
      </c>
      <c r="B34" s="43"/>
      <c r="C34" s="43"/>
      <c r="D34" s="120" t="s">
        <v>79</v>
      </c>
      <c r="E34" s="120"/>
    </row>
    <row r="35" spans="1:5" s="13" customFormat="1" ht="15.75" customHeight="1" x14ac:dyDescent="0.2">
      <c r="A35" s="14">
        <v>3.3</v>
      </c>
      <c r="B35" s="14"/>
      <c r="C35" s="121" t="s">
        <v>80</v>
      </c>
      <c r="D35" s="121"/>
      <c r="E35" s="121"/>
    </row>
  </sheetData>
  <mergeCells count="27">
    <mergeCell ref="D33:E33"/>
    <mergeCell ref="D34:E34"/>
    <mergeCell ref="C35:E35"/>
    <mergeCell ref="D29:E29"/>
    <mergeCell ref="C30:E30"/>
    <mergeCell ref="D31:E31"/>
    <mergeCell ref="D32:E32"/>
    <mergeCell ref="B25:E25"/>
    <mergeCell ref="C26:E26"/>
    <mergeCell ref="D27:E27"/>
    <mergeCell ref="D28:E28"/>
    <mergeCell ref="C21:E21"/>
    <mergeCell ref="C22:E22"/>
    <mergeCell ref="C23:E23"/>
    <mergeCell ref="C24:E24"/>
    <mergeCell ref="C19:E19"/>
    <mergeCell ref="C20:E20"/>
    <mergeCell ref="D10:E10"/>
    <mergeCell ref="D11:E11"/>
    <mergeCell ref="D12:E12"/>
    <mergeCell ref="D13:E13"/>
    <mergeCell ref="B1:E1"/>
    <mergeCell ref="C2:E2"/>
    <mergeCell ref="D3:E3"/>
    <mergeCell ref="D9:E9"/>
    <mergeCell ref="C17:E17"/>
    <mergeCell ref="B18:E18"/>
  </mergeCells>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45" sqref="A45:O103"/>
    </sheetView>
  </sheetViews>
  <sheetFormatPr defaultRowHeight="12.75" x14ac:dyDescent="0.2"/>
  <cols>
    <col min="1" max="1" width="34" customWidth="1"/>
    <col min="2" max="2" width="31.85546875" customWidth="1"/>
    <col min="3" max="3" width="35.42578125" customWidth="1"/>
  </cols>
  <sheetData>
    <row r="1" spans="1:3" ht="15.75" customHeight="1" x14ac:dyDescent="0.2">
      <c r="A1" s="39" t="s">
        <v>81</v>
      </c>
      <c r="B1" s="39" t="s">
        <v>49</v>
      </c>
      <c r="C1" s="39" t="s">
        <v>229</v>
      </c>
    </row>
    <row r="2" spans="1:3" ht="33.75" customHeight="1" x14ac:dyDescent="0.2">
      <c r="A2" s="12" t="s">
        <v>50</v>
      </c>
      <c r="B2" s="12" t="s">
        <v>95</v>
      </c>
      <c r="C2" s="12" t="s">
        <v>96</v>
      </c>
    </row>
    <row r="3" spans="1:3" ht="47.25" customHeight="1" x14ac:dyDescent="0.2">
      <c r="A3" s="11" t="s">
        <v>82</v>
      </c>
      <c r="B3" s="11" t="s">
        <v>93</v>
      </c>
      <c r="C3" s="11" t="s">
        <v>94</v>
      </c>
    </row>
    <row r="4" spans="1:3" ht="15.75" x14ac:dyDescent="0.2">
      <c r="A4" s="12" t="s">
        <v>55</v>
      </c>
      <c r="B4" s="12" t="s">
        <v>83</v>
      </c>
      <c r="C4" s="12" t="s">
        <v>84</v>
      </c>
    </row>
    <row r="5" spans="1:3" ht="15.75" customHeight="1" x14ac:dyDescent="0.2">
      <c r="A5" s="11" t="s">
        <v>85</v>
      </c>
      <c r="B5" s="11" t="s">
        <v>86</v>
      </c>
      <c r="C5" s="11" t="s">
        <v>87</v>
      </c>
    </row>
    <row r="6" spans="1:3" ht="15.75" customHeight="1" x14ac:dyDescent="0.2">
      <c r="A6" s="12" t="s">
        <v>88</v>
      </c>
      <c r="B6" s="12" t="s">
        <v>89</v>
      </c>
      <c r="C6" s="12" t="s">
        <v>90</v>
      </c>
    </row>
    <row r="7" spans="1:3" ht="15.75" x14ac:dyDescent="0.2">
      <c r="A7" s="11" t="s">
        <v>58</v>
      </c>
      <c r="B7" s="11" t="s">
        <v>91</v>
      </c>
      <c r="C7" s="11" t="s">
        <v>92</v>
      </c>
    </row>
    <row r="8" spans="1:3" x14ac:dyDescent="0.2">
      <c r="A8" s="15"/>
    </row>
  </sheetData>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45" sqref="A45:O103"/>
    </sheetView>
  </sheetViews>
  <sheetFormatPr defaultRowHeight="12.75" x14ac:dyDescent="0.2"/>
  <cols>
    <col min="1" max="1" width="42.85546875" customWidth="1"/>
    <col min="2" max="2" width="82" customWidth="1"/>
  </cols>
  <sheetData>
    <row r="1" spans="1:2" ht="15.75" x14ac:dyDescent="0.2">
      <c r="A1" s="44" t="s">
        <v>97</v>
      </c>
      <c r="B1" s="39" t="s">
        <v>98</v>
      </c>
    </row>
    <row r="2" spans="1:2" ht="47.25" x14ac:dyDescent="0.2">
      <c r="A2" s="10" t="s">
        <v>99</v>
      </c>
      <c r="B2" s="10" t="s">
        <v>100</v>
      </c>
    </row>
    <row r="3" spans="1:2" ht="15.75" x14ac:dyDescent="0.2">
      <c r="A3" s="9" t="s">
        <v>101</v>
      </c>
      <c r="B3" s="9" t="s">
        <v>102</v>
      </c>
    </row>
    <row r="4" spans="1:2" ht="63" x14ac:dyDescent="0.2">
      <c r="A4" s="10" t="s">
        <v>103</v>
      </c>
      <c r="B4" s="10" t="s">
        <v>104</v>
      </c>
    </row>
    <row r="5" spans="1:2" ht="31.5" x14ac:dyDescent="0.2">
      <c r="A5" s="9" t="s">
        <v>105</v>
      </c>
      <c r="B5" s="9" t="s">
        <v>106</v>
      </c>
    </row>
    <row r="6" spans="1:2" ht="15.75" x14ac:dyDescent="0.2">
      <c r="A6" s="10" t="s">
        <v>107</v>
      </c>
      <c r="B6" s="10" t="s">
        <v>108</v>
      </c>
    </row>
    <row r="7" spans="1:2" ht="15.75" x14ac:dyDescent="0.2">
      <c r="A7" s="9" t="s">
        <v>109</v>
      </c>
      <c r="B7" s="9" t="s">
        <v>110</v>
      </c>
    </row>
    <row r="8" spans="1:2" ht="15.75" x14ac:dyDescent="0.2">
      <c r="A8" s="10" t="s">
        <v>111</v>
      </c>
      <c r="B8" s="10" t="s">
        <v>112</v>
      </c>
    </row>
    <row r="9" spans="1:2" ht="15.75" x14ac:dyDescent="0.2">
      <c r="A9" s="9" t="s">
        <v>62</v>
      </c>
      <c r="B9" s="9" t="s">
        <v>269</v>
      </c>
    </row>
  </sheetData>
  <phoneticPr fontId="6"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topLeftCell="A64" zoomScale="75" workbookViewId="0">
      <selection activeCell="A45" sqref="A45:O103"/>
    </sheetView>
  </sheetViews>
  <sheetFormatPr defaultRowHeight="12.75" x14ac:dyDescent="0.2"/>
  <cols>
    <col min="1" max="2" width="4.28515625" customWidth="1"/>
    <col min="3" max="3" width="41.42578125" customWidth="1"/>
    <col min="4" max="4" width="11.7109375" customWidth="1"/>
    <col min="5" max="5" width="10.28515625" customWidth="1"/>
    <col min="6" max="6" width="15" customWidth="1"/>
    <col min="7" max="7" width="15.140625" customWidth="1"/>
    <col min="8" max="8" width="16.85546875" customWidth="1"/>
    <col min="9" max="9" width="11" customWidth="1"/>
    <col min="10" max="10" width="1.42578125" customWidth="1"/>
    <col min="11" max="11" width="13.5703125" customWidth="1"/>
    <col min="12" max="12" width="15" customWidth="1"/>
    <col min="13" max="13" width="10.5703125" customWidth="1"/>
    <col min="14" max="14" width="13.42578125" customWidth="1"/>
    <col min="15" max="15" width="12.140625" customWidth="1"/>
  </cols>
  <sheetData>
    <row r="1" spans="1:16" ht="15.75" x14ac:dyDescent="0.25">
      <c r="A1" s="16" t="s">
        <v>113</v>
      </c>
      <c r="B1" s="17"/>
      <c r="C1" s="17"/>
      <c r="D1" s="17"/>
      <c r="E1" s="17"/>
      <c r="F1" s="17"/>
      <c r="G1" s="17"/>
      <c r="H1" s="17"/>
      <c r="I1" s="17"/>
      <c r="J1" s="17"/>
      <c r="K1" s="17"/>
      <c r="L1" s="17"/>
      <c r="M1" s="17"/>
      <c r="N1" s="17"/>
      <c r="O1" s="17"/>
      <c r="P1" s="22"/>
    </row>
    <row r="2" spans="1:16" ht="46.5" customHeight="1" x14ac:dyDescent="0.25">
      <c r="A2" s="45"/>
      <c r="B2" s="45"/>
      <c r="C2" s="45"/>
      <c r="D2" s="125" t="s">
        <v>114</v>
      </c>
      <c r="E2" s="125"/>
      <c r="F2" s="125"/>
      <c r="G2" s="125"/>
      <c r="H2" s="125"/>
      <c r="I2" s="125"/>
      <c r="J2" s="125"/>
      <c r="K2" s="125"/>
      <c r="L2" s="39" t="s">
        <v>2</v>
      </c>
      <c r="M2" s="38" t="s">
        <v>3</v>
      </c>
      <c r="N2" s="39" t="s">
        <v>4</v>
      </c>
      <c r="O2" s="39" t="s">
        <v>23</v>
      </c>
      <c r="P2" s="22"/>
    </row>
    <row r="3" spans="1:16" ht="63" x14ac:dyDescent="0.25">
      <c r="A3" s="45"/>
      <c r="B3" s="45"/>
      <c r="C3" s="45"/>
      <c r="D3" s="39" t="s">
        <v>115</v>
      </c>
      <c r="E3" s="39" t="s">
        <v>116</v>
      </c>
      <c r="F3" s="39" t="s">
        <v>117</v>
      </c>
      <c r="G3" s="39" t="s">
        <v>118</v>
      </c>
      <c r="H3" s="39" t="s">
        <v>119</v>
      </c>
      <c r="I3" s="39" t="s">
        <v>120</v>
      </c>
      <c r="J3" s="39"/>
      <c r="K3" s="39" t="s">
        <v>28</v>
      </c>
      <c r="L3" s="45"/>
      <c r="M3" s="39" t="s">
        <v>121</v>
      </c>
      <c r="N3" s="45"/>
      <c r="O3" s="46"/>
      <c r="P3" s="22"/>
    </row>
    <row r="4" spans="1:16" ht="15.75" x14ac:dyDescent="0.25">
      <c r="A4" s="45"/>
      <c r="B4" s="45"/>
      <c r="C4" s="45"/>
      <c r="D4" s="47" t="s">
        <v>122</v>
      </c>
      <c r="E4" s="47" t="s">
        <v>123</v>
      </c>
      <c r="F4" s="47" t="s">
        <v>124</v>
      </c>
      <c r="G4" s="47" t="s">
        <v>125</v>
      </c>
      <c r="H4" s="47" t="s">
        <v>126</v>
      </c>
      <c r="I4" s="47"/>
      <c r="J4" s="47"/>
      <c r="K4" s="47"/>
      <c r="L4" s="45"/>
      <c r="M4" s="45"/>
      <c r="N4" s="45"/>
      <c r="O4" s="45"/>
      <c r="P4" s="22"/>
    </row>
    <row r="5" spans="1:16" ht="15.75" x14ac:dyDescent="0.25">
      <c r="A5" s="16" t="s">
        <v>264</v>
      </c>
      <c r="B5" s="18"/>
      <c r="C5" s="18"/>
      <c r="D5" s="73"/>
      <c r="E5" s="73"/>
      <c r="F5" s="73"/>
      <c r="G5" s="73"/>
      <c r="H5" s="73"/>
      <c r="I5" s="73"/>
      <c r="J5" s="73"/>
      <c r="K5" s="73"/>
      <c r="L5" s="73"/>
      <c r="M5" s="73"/>
      <c r="N5" s="73"/>
      <c r="O5" s="73"/>
      <c r="P5" s="22"/>
    </row>
    <row r="6" spans="1:16" ht="15.75" x14ac:dyDescent="0.25">
      <c r="A6" s="19"/>
      <c r="B6" s="124" t="s">
        <v>48</v>
      </c>
      <c r="C6" s="124"/>
      <c r="D6" s="70"/>
      <c r="E6" s="70"/>
      <c r="F6" s="70"/>
      <c r="G6" s="70"/>
      <c r="H6" s="70"/>
      <c r="I6" s="70"/>
      <c r="J6" s="70"/>
      <c r="K6" s="70"/>
      <c r="L6" s="70"/>
      <c r="M6" s="70"/>
      <c r="N6" s="71"/>
      <c r="O6" s="71"/>
      <c r="P6" s="22"/>
    </row>
    <row r="7" spans="1:16" ht="15.75" x14ac:dyDescent="0.25">
      <c r="A7" s="18"/>
      <c r="B7" s="36"/>
      <c r="C7" s="36" t="s">
        <v>50</v>
      </c>
      <c r="D7" s="70"/>
      <c r="E7" s="70"/>
      <c r="F7" s="70"/>
      <c r="G7" s="70"/>
      <c r="H7" s="70"/>
      <c r="I7" s="70"/>
      <c r="J7" s="70"/>
      <c r="K7" s="70"/>
      <c r="L7" s="70"/>
      <c r="M7" s="70"/>
      <c r="N7" s="72">
        <v>1161</v>
      </c>
      <c r="O7" s="73">
        <v>1161</v>
      </c>
      <c r="P7" s="22"/>
    </row>
    <row r="8" spans="1:16" ht="15.75" x14ac:dyDescent="0.25">
      <c r="A8" s="19"/>
      <c r="B8" s="37"/>
      <c r="C8" s="37" t="s">
        <v>230</v>
      </c>
      <c r="D8" s="70"/>
      <c r="E8" s="70"/>
      <c r="F8" s="70"/>
      <c r="G8" s="70"/>
      <c r="H8" s="70"/>
      <c r="I8" s="70"/>
      <c r="J8" s="70"/>
      <c r="K8" s="70"/>
      <c r="L8" s="70"/>
      <c r="M8" s="70"/>
      <c r="N8" s="71">
        <v>5</v>
      </c>
      <c r="O8" s="71">
        <v>5</v>
      </c>
      <c r="P8" s="22"/>
    </row>
    <row r="9" spans="1:16" ht="15.75" x14ac:dyDescent="0.25">
      <c r="A9" s="18"/>
      <c r="B9" s="123" t="s">
        <v>63</v>
      </c>
      <c r="C9" s="123"/>
      <c r="D9" s="70"/>
      <c r="E9" s="70"/>
      <c r="F9" s="70"/>
      <c r="G9" s="70"/>
      <c r="H9" s="70"/>
      <c r="I9" s="70"/>
      <c r="J9" s="70"/>
      <c r="K9" s="70"/>
      <c r="L9" s="70"/>
      <c r="M9" s="70"/>
      <c r="N9" s="72"/>
      <c r="O9" s="73"/>
      <c r="P9" s="22"/>
    </row>
    <row r="10" spans="1:16" ht="15.75" x14ac:dyDescent="0.25">
      <c r="A10" s="19"/>
      <c r="B10" s="37"/>
      <c r="C10" s="37" t="s">
        <v>64</v>
      </c>
      <c r="D10" s="70"/>
      <c r="E10" s="70"/>
      <c r="F10" s="70"/>
      <c r="G10" s="70"/>
      <c r="H10" s="70"/>
      <c r="I10" s="70"/>
      <c r="J10" s="70"/>
      <c r="K10" s="70"/>
      <c r="L10" s="70"/>
      <c r="M10" s="70"/>
      <c r="N10" s="71">
        <v>20</v>
      </c>
      <c r="O10" s="71">
        <v>20</v>
      </c>
      <c r="P10" s="22"/>
    </row>
    <row r="11" spans="1:16" ht="15.75" x14ac:dyDescent="0.25">
      <c r="A11" s="18"/>
      <c r="B11" s="36"/>
      <c r="C11" s="36" t="s">
        <v>65</v>
      </c>
      <c r="D11" s="70"/>
      <c r="E11" s="70"/>
      <c r="F11" s="70"/>
      <c r="G11" s="70"/>
      <c r="H11" s="70"/>
      <c r="I11" s="70"/>
      <c r="J11" s="70"/>
      <c r="K11" s="70"/>
      <c r="L11" s="70"/>
      <c r="M11" s="70"/>
      <c r="N11" s="72">
        <v>100</v>
      </c>
      <c r="O11" s="73">
        <v>100</v>
      </c>
      <c r="P11" s="22"/>
    </row>
    <row r="12" spans="1:16" ht="15.75" x14ac:dyDescent="0.25">
      <c r="A12" s="19"/>
      <c r="B12" s="37"/>
      <c r="C12" s="37" t="s">
        <v>66</v>
      </c>
      <c r="D12" s="70"/>
      <c r="E12" s="70"/>
      <c r="F12" s="70"/>
      <c r="G12" s="70"/>
      <c r="H12" s="70"/>
      <c r="I12" s="70"/>
      <c r="J12" s="70"/>
      <c r="K12" s="70"/>
      <c r="L12" s="70"/>
      <c r="M12" s="70"/>
      <c r="N12" s="71">
        <v>4</v>
      </c>
      <c r="O12" s="71">
        <v>4</v>
      </c>
      <c r="P12" s="22"/>
    </row>
    <row r="13" spans="1:16" ht="15.75" x14ac:dyDescent="0.25">
      <c r="A13" s="18"/>
      <c r="B13" s="36"/>
      <c r="C13" s="36" t="s">
        <v>67</v>
      </c>
      <c r="D13" s="70"/>
      <c r="E13" s="70"/>
      <c r="F13" s="70"/>
      <c r="G13" s="70"/>
      <c r="H13" s="70"/>
      <c r="I13" s="70"/>
      <c r="J13" s="70"/>
      <c r="K13" s="70"/>
      <c r="L13" s="70"/>
      <c r="M13" s="70"/>
      <c r="N13" s="72"/>
      <c r="O13" s="73"/>
      <c r="P13" s="22"/>
    </row>
    <row r="14" spans="1:16" ht="15.75" x14ac:dyDescent="0.25">
      <c r="A14" s="19"/>
      <c r="B14" s="37"/>
      <c r="C14" s="37" t="s">
        <v>68</v>
      </c>
      <c r="D14" s="70"/>
      <c r="E14" s="70"/>
      <c r="F14" s="70"/>
      <c r="G14" s="70"/>
      <c r="H14" s="70"/>
      <c r="I14" s="70"/>
      <c r="J14" s="70"/>
      <c r="K14" s="70"/>
      <c r="L14" s="70"/>
      <c r="M14" s="70"/>
      <c r="N14" s="71"/>
      <c r="O14" s="71"/>
      <c r="P14" s="22"/>
    </row>
    <row r="15" spans="1:16" ht="15.75" x14ac:dyDescent="0.25">
      <c r="A15" s="18"/>
      <c r="B15" s="36"/>
      <c r="C15" s="36" t="s">
        <v>231</v>
      </c>
      <c r="D15" s="70"/>
      <c r="E15" s="70"/>
      <c r="F15" s="70"/>
      <c r="G15" s="70"/>
      <c r="H15" s="70"/>
      <c r="I15" s="70"/>
      <c r="J15" s="70"/>
      <c r="K15" s="70"/>
      <c r="L15" s="70"/>
      <c r="M15" s="70"/>
      <c r="N15" s="72"/>
      <c r="O15" s="73"/>
      <c r="P15" s="22"/>
    </row>
    <row r="16" spans="1:16" ht="15.75" x14ac:dyDescent="0.25">
      <c r="A16" s="19"/>
      <c r="B16" s="124" t="s">
        <v>70</v>
      </c>
      <c r="C16" s="124"/>
      <c r="D16" s="70"/>
      <c r="E16" s="70"/>
      <c r="F16" s="70"/>
      <c r="G16" s="70"/>
      <c r="H16" s="70"/>
      <c r="I16" s="70"/>
      <c r="J16" s="70"/>
      <c r="K16" s="70"/>
      <c r="L16" s="70"/>
      <c r="M16" s="70"/>
      <c r="N16" s="71"/>
      <c r="O16" s="71"/>
      <c r="P16" s="22"/>
    </row>
    <row r="17" spans="1:19" ht="15.75" x14ac:dyDescent="0.25">
      <c r="A17" s="18"/>
      <c r="B17" s="36"/>
      <c r="C17" s="36" t="s">
        <v>232</v>
      </c>
      <c r="D17" s="70"/>
      <c r="E17" s="70"/>
      <c r="F17" s="70"/>
      <c r="G17" s="70"/>
      <c r="H17" s="70"/>
      <c r="I17" s="70"/>
      <c r="J17" s="70"/>
      <c r="K17" s="70"/>
      <c r="L17" s="70"/>
      <c r="M17" s="70"/>
      <c r="N17" s="72">
        <v>2</v>
      </c>
      <c r="O17" s="73">
        <v>2</v>
      </c>
      <c r="P17" s="22"/>
    </row>
    <row r="18" spans="1:19" ht="15.75" x14ac:dyDescent="0.25">
      <c r="A18" s="19"/>
      <c r="B18" s="19" t="s">
        <v>254</v>
      </c>
      <c r="C18" s="19"/>
      <c r="D18" s="70"/>
      <c r="E18" s="70"/>
      <c r="F18" s="70"/>
      <c r="G18" s="70"/>
      <c r="H18" s="70"/>
      <c r="I18" s="70"/>
      <c r="J18" s="70"/>
      <c r="K18" s="70"/>
      <c r="L18" s="70"/>
      <c r="M18" s="70"/>
      <c r="N18" s="71">
        <v>1292</v>
      </c>
      <c r="O18" s="71">
        <v>1292</v>
      </c>
      <c r="P18" s="22"/>
      <c r="S18" s="67"/>
    </row>
    <row r="19" spans="1:19" ht="15.75" x14ac:dyDescent="0.25">
      <c r="A19" s="16" t="s">
        <v>127</v>
      </c>
      <c r="B19" s="24"/>
      <c r="C19" s="24"/>
      <c r="D19" s="73"/>
      <c r="E19" s="73"/>
      <c r="F19" s="73"/>
      <c r="G19" s="73"/>
      <c r="H19" s="73"/>
      <c r="I19" s="73"/>
      <c r="J19" s="73"/>
      <c r="K19" s="73"/>
      <c r="L19" s="73"/>
      <c r="M19" s="73"/>
      <c r="N19" s="73"/>
      <c r="O19" s="73"/>
      <c r="P19" s="22"/>
    </row>
    <row r="20" spans="1:19" ht="15.75" x14ac:dyDescent="0.25">
      <c r="A20" s="19" t="s">
        <v>128</v>
      </c>
      <c r="B20" s="66"/>
      <c r="C20" s="66"/>
      <c r="D20" s="71"/>
      <c r="E20" s="71"/>
      <c r="F20" s="71"/>
      <c r="G20" s="71"/>
      <c r="H20" s="71"/>
      <c r="I20" s="71"/>
      <c r="J20" s="71"/>
      <c r="K20" s="71"/>
      <c r="L20" s="71"/>
      <c r="M20" s="71"/>
      <c r="N20" s="71"/>
      <c r="O20" s="71"/>
      <c r="P20" s="22"/>
    </row>
    <row r="21" spans="1:19" ht="15.75" x14ac:dyDescent="0.25">
      <c r="A21" s="18"/>
      <c r="B21" s="18" t="s">
        <v>129</v>
      </c>
      <c r="C21" s="24"/>
      <c r="D21" s="73"/>
      <c r="E21" s="73"/>
      <c r="F21" s="73"/>
      <c r="G21" s="73"/>
      <c r="H21" s="73"/>
      <c r="I21" s="73"/>
      <c r="J21" s="73"/>
      <c r="K21" s="70"/>
      <c r="L21" s="70"/>
      <c r="M21" s="72">
        <v>225</v>
      </c>
      <c r="N21" s="70"/>
      <c r="O21" s="72">
        <v>225</v>
      </c>
      <c r="P21" s="22"/>
    </row>
    <row r="22" spans="1:19" ht="15.75" x14ac:dyDescent="0.25">
      <c r="A22" s="19"/>
      <c r="B22" s="19" t="s">
        <v>130</v>
      </c>
      <c r="C22" s="66"/>
      <c r="D22" s="71"/>
      <c r="E22" s="71"/>
      <c r="F22" s="71"/>
      <c r="G22" s="71"/>
      <c r="H22" s="71"/>
      <c r="I22" s="71"/>
      <c r="J22" s="71"/>
      <c r="K22" s="70"/>
      <c r="L22" s="70"/>
      <c r="M22" s="71"/>
      <c r="N22" s="70"/>
      <c r="O22" s="71"/>
      <c r="P22" s="22"/>
    </row>
    <row r="23" spans="1:19" ht="15.75" x14ac:dyDescent="0.25">
      <c r="A23" s="18"/>
      <c r="B23" s="18" t="s">
        <v>131</v>
      </c>
      <c r="C23" s="24"/>
      <c r="D23" s="73"/>
      <c r="E23" s="73"/>
      <c r="F23" s="73"/>
      <c r="G23" s="73"/>
      <c r="H23" s="73"/>
      <c r="I23" s="73"/>
      <c r="J23" s="73"/>
      <c r="K23" s="70"/>
      <c r="L23" s="70"/>
      <c r="M23" s="72"/>
      <c r="N23" s="70"/>
      <c r="O23" s="72"/>
      <c r="P23" s="22"/>
    </row>
    <row r="24" spans="1:19" ht="15.75" x14ac:dyDescent="0.25">
      <c r="A24" s="19"/>
      <c r="B24" s="19" t="s">
        <v>255</v>
      </c>
      <c r="C24" s="37"/>
      <c r="D24" s="71"/>
      <c r="E24" s="71">
        <v>395</v>
      </c>
      <c r="F24" s="71"/>
      <c r="G24" s="71"/>
      <c r="H24" s="71"/>
      <c r="I24" s="71"/>
      <c r="J24" s="71"/>
      <c r="K24" s="70"/>
      <c r="L24" s="70"/>
      <c r="M24" s="71"/>
      <c r="N24" s="70"/>
      <c r="O24" s="71">
        <v>395</v>
      </c>
      <c r="P24" s="22"/>
    </row>
    <row r="25" spans="1:19" ht="15.75" x14ac:dyDescent="0.25">
      <c r="A25" s="18"/>
      <c r="B25" s="19" t="s">
        <v>256</v>
      </c>
      <c r="C25" s="36"/>
      <c r="D25" s="72"/>
      <c r="E25" s="72"/>
      <c r="F25" s="72"/>
      <c r="G25" s="72">
        <v>369.1</v>
      </c>
      <c r="H25" s="72"/>
      <c r="I25" s="72"/>
      <c r="J25" s="72"/>
      <c r="K25" s="70"/>
      <c r="L25" s="70"/>
      <c r="M25" s="72"/>
      <c r="N25" s="70"/>
      <c r="O25" s="72">
        <v>369.1</v>
      </c>
      <c r="P25" s="22"/>
    </row>
    <row r="26" spans="1:19" ht="15.75" x14ac:dyDescent="0.25">
      <c r="A26" s="19"/>
      <c r="B26" s="19" t="s">
        <v>257</v>
      </c>
      <c r="C26" s="37"/>
      <c r="D26" s="71"/>
      <c r="E26" s="71">
        <v>721</v>
      </c>
      <c r="F26" s="71"/>
      <c r="G26" s="71"/>
      <c r="H26" s="71"/>
      <c r="I26" s="71"/>
      <c r="J26" s="71"/>
      <c r="K26" s="70"/>
      <c r="L26" s="70"/>
      <c r="M26" s="71"/>
      <c r="N26" s="70"/>
      <c r="O26" s="71">
        <v>721</v>
      </c>
      <c r="P26" s="22"/>
    </row>
    <row r="27" spans="1:19" ht="15.75" x14ac:dyDescent="0.25">
      <c r="A27" s="18"/>
      <c r="B27" s="18" t="s">
        <v>258</v>
      </c>
      <c r="C27" s="36"/>
      <c r="D27" s="73"/>
      <c r="E27" s="73"/>
      <c r="F27" s="73">
        <v>347</v>
      </c>
      <c r="G27" s="73"/>
      <c r="H27" s="73"/>
      <c r="I27" s="73"/>
      <c r="J27" s="73"/>
      <c r="K27" s="70"/>
      <c r="L27" s="70"/>
      <c r="M27" s="72">
        <v>930</v>
      </c>
      <c r="N27" s="70"/>
      <c r="O27" s="72">
        <v>1277</v>
      </c>
      <c r="P27" s="22"/>
    </row>
    <row r="28" spans="1:19" ht="15.75" x14ac:dyDescent="0.25">
      <c r="A28" s="19"/>
      <c r="B28" s="19" t="s">
        <v>132</v>
      </c>
      <c r="C28" s="37"/>
      <c r="D28" s="71">
        <v>5.3</v>
      </c>
      <c r="E28" s="71"/>
      <c r="F28" s="75">
        <v>0.2</v>
      </c>
      <c r="G28" s="71">
        <v>1.5</v>
      </c>
      <c r="H28" s="71"/>
      <c r="I28" s="71"/>
      <c r="J28" s="71"/>
      <c r="K28" s="70"/>
      <c r="L28" s="70"/>
      <c r="M28" s="71"/>
      <c r="N28" s="70"/>
      <c r="O28" s="71">
        <v>7</v>
      </c>
      <c r="P28" s="22"/>
    </row>
    <row r="29" spans="1:19" ht="15.75" x14ac:dyDescent="0.25">
      <c r="A29" s="18"/>
      <c r="B29" s="18" t="s">
        <v>133</v>
      </c>
      <c r="C29" s="36"/>
      <c r="D29" s="73">
        <v>39</v>
      </c>
      <c r="E29" s="73"/>
      <c r="F29" s="73">
        <v>54.5</v>
      </c>
      <c r="G29" s="73"/>
      <c r="H29" s="73"/>
      <c r="I29" s="73"/>
      <c r="J29" s="73"/>
      <c r="K29" s="70"/>
      <c r="L29" s="70"/>
      <c r="M29" s="72">
        <v>16.899999999999999</v>
      </c>
      <c r="N29" s="70"/>
      <c r="O29" s="72">
        <v>110.4</v>
      </c>
      <c r="P29" s="22"/>
    </row>
    <row r="30" spans="1:19" ht="15.75" x14ac:dyDescent="0.25">
      <c r="A30" s="19"/>
      <c r="B30" s="19" t="s">
        <v>134</v>
      </c>
      <c r="C30" s="37"/>
      <c r="D30" s="71"/>
      <c r="E30" s="71"/>
      <c r="F30" s="71"/>
      <c r="G30" s="71">
        <v>212</v>
      </c>
      <c r="H30" s="71"/>
      <c r="I30" s="71"/>
      <c r="J30" s="71"/>
      <c r="K30" s="70"/>
      <c r="L30" s="70"/>
      <c r="M30" s="71">
        <v>22</v>
      </c>
      <c r="N30" s="70"/>
      <c r="O30" s="71">
        <v>234</v>
      </c>
      <c r="P30" s="22"/>
    </row>
    <row r="31" spans="1:19" ht="15.75" x14ac:dyDescent="0.25">
      <c r="A31" s="18"/>
      <c r="B31" s="18" t="s">
        <v>135</v>
      </c>
      <c r="C31" s="36"/>
      <c r="D31" s="73"/>
      <c r="E31" s="73"/>
      <c r="F31" s="73"/>
      <c r="G31" s="73">
        <v>78.5</v>
      </c>
      <c r="H31" s="73"/>
      <c r="I31" s="73"/>
      <c r="J31" s="73"/>
      <c r="K31" s="70"/>
      <c r="L31" s="70"/>
      <c r="M31" s="72"/>
      <c r="N31" s="70"/>
      <c r="O31" s="72">
        <v>78.5</v>
      </c>
      <c r="P31" s="22"/>
    </row>
    <row r="32" spans="1:19" ht="15.75" x14ac:dyDescent="0.25">
      <c r="A32" s="19"/>
      <c r="B32" s="19" t="s">
        <v>136</v>
      </c>
      <c r="C32" s="37"/>
      <c r="D32" s="71"/>
      <c r="E32" s="71"/>
      <c r="F32" s="71"/>
      <c r="G32" s="71"/>
      <c r="H32" s="71"/>
      <c r="I32" s="71"/>
      <c r="J32" s="71"/>
      <c r="K32" s="70"/>
      <c r="L32" s="70"/>
      <c r="M32" s="71"/>
      <c r="N32" s="70"/>
      <c r="O32" s="71"/>
      <c r="P32" s="22"/>
    </row>
    <row r="33" spans="1:16" ht="15.75" x14ac:dyDescent="0.25">
      <c r="A33" s="18"/>
      <c r="B33" s="18" t="s">
        <v>259</v>
      </c>
      <c r="C33" s="36"/>
      <c r="D33" s="73">
        <v>44.3</v>
      </c>
      <c r="E33" s="73">
        <v>1116</v>
      </c>
      <c r="F33" s="73">
        <v>401.7</v>
      </c>
      <c r="G33" s="73">
        <v>661.1</v>
      </c>
      <c r="H33" s="73"/>
      <c r="I33" s="73"/>
      <c r="J33" s="73"/>
      <c r="K33" s="70"/>
      <c r="L33" s="70"/>
      <c r="M33" s="72">
        <v>1193.9000000000001</v>
      </c>
      <c r="N33" s="70"/>
      <c r="O33" s="72">
        <v>3417</v>
      </c>
      <c r="P33" s="22"/>
    </row>
    <row r="34" spans="1:16" ht="15.75" x14ac:dyDescent="0.25">
      <c r="A34" s="20" t="s">
        <v>137</v>
      </c>
      <c r="B34" s="19"/>
      <c r="C34" s="19"/>
      <c r="D34" s="71"/>
      <c r="E34" s="71"/>
      <c r="F34" s="71"/>
      <c r="G34" s="71"/>
      <c r="H34" s="71"/>
      <c r="I34" s="71"/>
      <c r="J34" s="71"/>
      <c r="K34" s="71"/>
      <c r="L34" s="71"/>
      <c r="M34" s="71"/>
      <c r="N34" s="71"/>
      <c r="O34" s="71"/>
      <c r="P34" s="22"/>
    </row>
    <row r="35" spans="1:16" ht="15.75" x14ac:dyDescent="0.25">
      <c r="A35" s="18"/>
      <c r="B35" s="123" t="s">
        <v>138</v>
      </c>
      <c r="C35" s="123"/>
      <c r="D35" s="73"/>
      <c r="E35" s="73">
        <v>45</v>
      </c>
      <c r="F35" s="73"/>
      <c r="G35" s="73"/>
      <c r="H35" s="73"/>
      <c r="I35" s="73"/>
      <c r="J35" s="73"/>
      <c r="K35" s="73"/>
      <c r="L35" s="70"/>
      <c r="M35" s="70"/>
      <c r="N35" s="70"/>
      <c r="O35" s="72">
        <v>45</v>
      </c>
      <c r="P35" s="22"/>
    </row>
    <row r="36" spans="1:16" ht="15.75" x14ac:dyDescent="0.25">
      <c r="A36" s="19"/>
      <c r="B36" s="124" t="s">
        <v>139</v>
      </c>
      <c r="C36" s="124"/>
      <c r="D36" s="71"/>
      <c r="E36" s="71"/>
      <c r="F36" s="71"/>
      <c r="G36" s="71">
        <v>12</v>
      </c>
      <c r="H36" s="71"/>
      <c r="I36" s="71"/>
      <c r="J36" s="71"/>
      <c r="K36" s="71"/>
      <c r="L36" s="70"/>
      <c r="M36" s="70"/>
      <c r="N36" s="70"/>
      <c r="O36" s="71">
        <v>12</v>
      </c>
      <c r="P36" s="22"/>
    </row>
    <row r="37" spans="1:16" ht="15.75" x14ac:dyDescent="0.25">
      <c r="A37" s="18"/>
      <c r="B37" s="123" t="s">
        <v>140</v>
      </c>
      <c r="C37" s="123"/>
      <c r="D37" s="73"/>
      <c r="E37" s="73"/>
      <c r="F37" s="73">
        <v>6</v>
      </c>
      <c r="G37" s="73"/>
      <c r="H37" s="73"/>
      <c r="I37" s="73"/>
      <c r="J37" s="73"/>
      <c r="K37" s="73"/>
      <c r="L37" s="70"/>
      <c r="M37" s="70"/>
      <c r="N37" s="70"/>
      <c r="O37" s="72">
        <v>6</v>
      </c>
      <c r="P37" s="22"/>
    </row>
    <row r="38" spans="1:16" ht="15.75" x14ac:dyDescent="0.25">
      <c r="A38" s="19"/>
      <c r="B38" s="124" t="s">
        <v>141</v>
      </c>
      <c r="C38" s="124"/>
      <c r="D38" s="71"/>
      <c r="E38" s="71"/>
      <c r="F38" s="71">
        <v>7</v>
      </c>
      <c r="G38" s="71">
        <v>204.4</v>
      </c>
      <c r="H38" s="71"/>
      <c r="I38" s="71"/>
      <c r="J38" s="71"/>
      <c r="K38" s="71"/>
      <c r="L38" s="70"/>
      <c r="M38" s="70"/>
      <c r="N38" s="70"/>
      <c r="O38" s="71">
        <v>211.4</v>
      </c>
      <c r="P38" s="22"/>
    </row>
    <row r="39" spans="1:16" ht="15.75" x14ac:dyDescent="0.25">
      <c r="A39" s="23"/>
      <c r="B39" s="123" t="s">
        <v>142</v>
      </c>
      <c r="C39" s="123"/>
      <c r="D39" s="73">
        <v>50.3</v>
      </c>
      <c r="E39" s="73">
        <v>3.2</v>
      </c>
      <c r="F39" s="73">
        <v>418.7</v>
      </c>
      <c r="G39" s="73">
        <v>90.6</v>
      </c>
      <c r="H39" s="73">
        <v>632</v>
      </c>
      <c r="I39" s="73">
        <v>96</v>
      </c>
      <c r="J39" s="73"/>
      <c r="K39" s="73">
        <v>240</v>
      </c>
      <c r="L39" s="70"/>
      <c r="M39" s="70"/>
      <c r="N39" s="70"/>
      <c r="O39" s="72">
        <v>1530.8</v>
      </c>
      <c r="P39" s="22"/>
    </row>
    <row r="40" spans="1:16" ht="15.75" x14ac:dyDescent="0.25">
      <c r="A40" s="19"/>
      <c r="B40" s="124" t="s">
        <v>260</v>
      </c>
      <c r="C40" s="124"/>
      <c r="D40" s="71">
        <v>50.3</v>
      </c>
      <c r="E40" s="71">
        <v>48.2</v>
      </c>
      <c r="F40" s="71">
        <v>431.7</v>
      </c>
      <c r="G40" s="71">
        <v>307</v>
      </c>
      <c r="H40" s="71">
        <v>632</v>
      </c>
      <c r="I40" s="71">
        <v>96</v>
      </c>
      <c r="J40" s="71">
        <v>225</v>
      </c>
      <c r="K40" s="71">
        <v>240</v>
      </c>
      <c r="L40" s="70"/>
      <c r="M40" s="70"/>
      <c r="N40" s="70"/>
      <c r="O40" s="71">
        <v>1805.2</v>
      </c>
      <c r="P40" s="22"/>
    </row>
    <row r="41" spans="1:16" ht="15.75" x14ac:dyDescent="0.25">
      <c r="A41" s="68" t="s">
        <v>143</v>
      </c>
      <c r="B41" s="69"/>
      <c r="C41" s="69"/>
      <c r="D41" s="72"/>
      <c r="E41" s="72"/>
      <c r="F41" s="72"/>
      <c r="G41" s="72"/>
      <c r="H41" s="72"/>
      <c r="I41" s="72"/>
      <c r="J41" s="72"/>
      <c r="K41" s="72"/>
      <c r="L41" s="72"/>
      <c r="M41" s="72"/>
      <c r="N41" s="72"/>
      <c r="O41" s="72"/>
      <c r="P41" s="22"/>
    </row>
    <row r="42" spans="1:16" ht="15.75" customHeight="1" x14ac:dyDescent="0.25">
      <c r="A42" s="19"/>
      <c r="B42" s="126" t="s">
        <v>144</v>
      </c>
      <c r="C42" s="126"/>
      <c r="D42" s="71"/>
      <c r="E42" s="71"/>
      <c r="F42" s="71">
        <v>51</v>
      </c>
      <c r="G42" s="71"/>
      <c r="H42" s="71"/>
      <c r="I42" s="71"/>
      <c r="J42" s="71"/>
      <c r="K42" s="71"/>
      <c r="L42" s="70"/>
      <c r="M42" s="70"/>
      <c r="N42" s="70"/>
      <c r="O42" s="71">
        <v>51</v>
      </c>
      <c r="P42" s="22"/>
    </row>
    <row r="43" spans="1:16" ht="15.75" x14ac:dyDescent="0.25">
      <c r="A43" s="23"/>
      <c r="B43" s="127" t="s">
        <v>145</v>
      </c>
      <c r="C43" s="127"/>
      <c r="D43" s="70"/>
      <c r="E43" s="70"/>
      <c r="F43" s="70"/>
      <c r="G43" s="70"/>
      <c r="H43" s="70"/>
      <c r="I43" s="70"/>
      <c r="J43" s="70"/>
      <c r="K43" s="70"/>
      <c r="L43" s="72">
        <v>93.5</v>
      </c>
      <c r="M43" s="70"/>
      <c r="N43" s="70"/>
      <c r="O43" s="72">
        <v>93.5</v>
      </c>
      <c r="P43" s="22"/>
    </row>
    <row r="44" spans="1:16" ht="15.75" x14ac:dyDescent="0.25">
      <c r="A44" s="20" t="s">
        <v>23</v>
      </c>
      <c r="B44" s="37"/>
      <c r="C44" s="37"/>
      <c r="D44" s="71">
        <v>94.6</v>
      </c>
      <c r="E44" s="71">
        <v>1164.2</v>
      </c>
      <c r="F44" s="71">
        <v>884.4</v>
      </c>
      <c r="G44" s="71">
        <v>968.1</v>
      </c>
      <c r="H44" s="71">
        <v>632</v>
      </c>
      <c r="I44" s="71">
        <v>96</v>
      </c>
      <c r="J44" s="71"/>
      <c r="K44" s="71">
        <v>240</v>
      </c>
      <c r="L44" s="71">
        <v>93.5</v>
      </c>
      <c r="M44" s="71">
        <v>1193.9000000000001</v>
      </c>
      <c r="N44" s="71">
        <v>1292</v>
      </c>
      <c r="O44" s="71">
        <v>6658.7</v>
      </c>
      <c r="P44" s="22"/>
    </row>
    <row r="45" spans="1:16" ht="15.75" x14ac:dyDescent="0.25">
      <c r="A45" s="16" t="s">
        <v>146</v>
      </c>
      <c r="B45" s="18"/>
      <c r="C45" s="18"/>
      <c r="D45" s="74"/>
      <c r="E45" s="74"/>
      <c r="F45" s="74"/>
      <c r="G45" s="74"/>
      <c r="H45" s="74"/>
      <c r="I45" s="74"/>
      <c r="J45" s="74"/>
      <c r="K45" s="74"/>
      <c r="L45" s="74"/>
      <c r="M45" s="74"/>
      <c r="N45" s="74"/>
      <c r="O45" s="74"/>
      <c r="P45" s="22"/>
    </row>
    <row r="46" spans="1:16" ht="47.25" x14ac:dyDescent="0.25">
      <c r="A46" s="45"/>
      <c r="B46" s="45"/>
      <c r="C46" s="45"/>
      <c r="D46" s="125" t="s">
        <v>147</v>
      </c>
      <c r="E46" s="125"/>
      <c r="F46" s="125"/>
      <c r="G46" s="125"/>
      <c r="H46" s="125"/>
      <c r="I46" s="125"/>
      <c r="J46" s="48"/>
      <c r="K46" s="38" t="s">
        <v>148</v>
      </c>
      <c r="L46" s="39" t="s">
        <v>2</v>
      </c>
      <c r="M46" s="38" t="s">
        <v>149</v>
      </c>
      <c r="N46" s="39" t="s">
        <v>150</v>
      </c>
      <c r="O46" s="48" t="s">
        <v>40</v>
      </c>
      <c r="P46" s="22"/>
    </row>
    <row r="47" spans="1:16" ht="63" x14ac:dyDescent="0.25">
      <c r="A47" s="45"/>
      <c r="B47" s="45"/>
      <c r="C47" s="45"/>
      <c r="D47" s="39" t="s">
        <v>115</v>
      </c>
      <c r="E47" s="39" t="s">
        <v>116</v>
      </c>
      <c r="F47" s="39" t="s">
        <v>117</v>
      </c>
      <c r="G47" s="39" t="s">
        <v>118</v>
      </c>
      <c r="H47" s="39" t="s">
        <v>119</v>
      </c>
      <c r="I47" s="39" t="s">
        <v>120</v>
      </c>
      <c r="J47" s="39"/>
      <c r="K47" s="39" t="s">
        <v>28</v>
      </c>
      <c r="L47" s="49"/>
      <c r="M47" s="39" t="s">
        <v>151</v>
      </c>
      <c r="N47" s="49"/>
      <c r="O47" s="47"/>
      <c r="P47" s="22"/>
    </row>
    <row r="48" spans="1:16" ht="15.75" x14ac:dyDescent="0.25">
      <c r="A48" s="45"/>
      <c r="B48" s="45"/>
      <c r="C48" s="45"/>
      <c r="D48" s="47" t="s">
        <v>122</v>
      </c>
      <c r="E48" s="47" t="s">
        <v>123</v>
      </c>
      <c r="F48" s="47" t="s">
        <v>124</v>
      </c>
      <c r="G48" s="47" t="s">
        <v>125</v>
      </c>
      <c r="H48" s="47" t="s">
        <v>126</v>
      </c>
      <c r="I48" s="39"/>
      <c r="J48" s="39"/>
      <c r="K48" s="49"/>
      <c r="L48" s="49"/>
      <c r="M48" s="49"/>
      <c r="N48" s="49"/>
      <c r="O48" s="47"/>
      <c r="P48" s="22"/>
    </row>
    <row r="49" spans="1:16" ht="15.75" x14ac:dyDescent="0.25">
      <c r="A49" s="16" t="s">
        <v>264</v>
      </c>
      <c r="B49" s="18"/>
      <c r="C49" s="18"/>
      <c r="D49" s="81"/>
      <c r="E49" s="81"/>
      <c r="F49" s="81"/>
      <c r="G49" s="81"/>
      <c r="H49" s="81"/>
      <c r="I49" s="81"/>
      <c r="J49" s="81"/>
      <c r="K49" s="81"/>
      <c r="L49" s="81"/>
      <c r="M49" s="81"/>
      <c r="N49" s="81"/>
      <c r="O49" s="81"/>
      <c r="P49" s="22"/>
    </row>
    <row r="50" spans="1:16" ht="15.75" x14ac:dyDescent="0.25">
      <c r="A50" s="19"/>
      <c r="B50" s="124" t="s">
        <v>48</v>
      </c>
      <c r="C50" s="124"/>
      <c r="D50" s="75">
        <v>5</v>
      </c>
      <c r="E50" s="75">
        <v>1161</v>
      </c>
      <c r="F50" s="75"/>
      <c r="G50" s="75"/>
      <c r="H50" s="75"/>
      <c r="I50" s="75"/>
      <c r="J50" s="75"/>
      <c r="K50" s="84"/>
      <c r="L50" s="84"/>
      <c r="M50" s="84"/>
      <c r="N50" s="84"/>
      <c r="O50" s="75">
        <v>1166</v>
      </c>
      <c r="P50" s="22"/>
    </row>
    <row r="51" spans="1:16" ht="15.75" hidden="1" x14ac:dyDescent="0.25">
      <c r="A51" s="18"/>
      <c r="B51" s="36"/>
      <c r="C51" s="36" t="s">
        <v>50</v>
      </c>
      <c r="D51" s="82"/>
      <c r="E51" s="82">
        <v>1161</v>
      </c>
      <c r="F51" s="82"/>
      <c r="G51" s="82"/>
      <c r="H51" s="82"/>
      <c r="I51" s="82"/>
      <c r="J51" s="82"/>
      <c r="K51" s="84"/>
      <c r="L51" s="84"/>
      <c r="M51" s="84"/>
      <c r="N51" s="84"/>
      <c r="O51" s="83">
        <v>1161</v>
      </c>
      <c r="P51" s="22"/>
    </row>
    <row r="52" spans="1:16" ht="15.75" hidden="1" x14ac:dyDescent="0.25">
      <c r="A52" s="19"/>
      <c r="B52" s="37"/>
      <c r="C52" s="37" t="s">
        <v>230</v>
      </c>
      <c r="D52" s="75">
        <v>5</v>
      </c>
      <c r="E52" s="75"/>
      <c r="F52" s="75"/>
      <c r="G52" s="75"/>
      <c r="H52" s="75"/>
      <c r="I52" s="75"/>
      <c r="J52" s="75"/>
      <c r="K52" s="84"/>
      <c r="L52" s="84"/>
      <c r="M52" s="84"/>
      <c r="N52" s="84"/>
      <c r="O52" s="75">
        <v>5</v>
      </c>
      <c r="P52" s="22"/>
    </row>
    <row r="53" spans="1:16" ht="15.75" x14ac:dyDescent="0.25">
      <c r="A53" s="18"/>
      <c r="B53" s="123" t="s">
        <v>63</v>
      </c>
      <c r="C53" s="123"/>
      <c r="D53" s="82"/>
      <c r="E53" s="82"/>
      <c r="F53" s="82"/>
      <c r="G53" s="82">
        <v>124</v>
      </c>
      <c r="H53" s="82"/>
      <c r="I53" s="82"/>
      <c r="J53" s="82"/>
      <c r="K53" s="84"/>
      <c r="L53" s="84"/>
      <c r="M53" s="84"/>
      <c r="N53" s="84"/>
      <c r="O53" s="83">
        <v>124</v>
      </c>
      <c r="P53" s="22"/>
    </row>
    <row r="54" spans="1:16" ht="15.75" hidden="1" x14ac:dyDescent="0.25">
      <c r="A54" s="19"/>
      <c r="B54" s="37"/>
      <c r="C54" s="37" t="s">
        <v>64</v>
      </c>
      <c r="D54" s="75"/>
      <c r="E54" s="75"/>
      <c r="F54" s="75"/>
      <c r="G54" s="75">
        <v>20</v>
      </c>
      <c r="H54" s="75"/>
      <c r="I54" s="75"/>
      <c r="J54" s="75"/>
      <c r="K54" s="84"/>
      <c r="L54" s="84"/>
      <c r="M54" s="84"/>
      <c r="N54" s="84"/>
      <c r="O54" s="75">
        <v>20</v>
      </c>
      <c r="P54" s="22"/>
    </row>
    <row r="55" spans="1:16" ht="15.75" hidden="1" x14ac:dyDescent="0.25">
      <c r="A55" s="18"/>
      <c r="B55" s="36"/>
      <c r="C55" s="36" t="s">
        <v>65</v>
      </c>
      <c r="D55" s="82"/>
      <c r="E55" s="82"/>
      <c r="F55" s="82"/>
      <c r="G55" s="82">
        <v>100</v>
      </c>
      <c r="H55" s="82"/>
      <c r="I55" s="82"/>
      <c r="J55" s="82"/>
      <c r="K55" s="84"/>
      <c r="L55" s="84"/>
      <c r="M55" s="84"/>
      <c r="N55" s="84"/>
      <c r="O55" s="83">
        <v>100</v>
      </c>
      <c r="P55" s="22"/>
    </row>
    <row r="56" spans="1:16" ht="15.75" hidden="1" x14ac:dyDescent="0.25">
      <c r="A56" s="19"/>
      <c r="B56" s="37"/>
      <c r="C56" s="37" t="s">
        <v>66</v>
      </c>
      <c r="D56" s="75"/>
      <c r="E56" s="75"/>
      <c r="F56" s="75"/>
      <c r="G56" s="75">
        <v>4</v>
      </c>
      <c r="H56" s="75"/>
      <c r="I56" s="75"/>
      <c r="J56" s="75"/>
      <c r="K56" s="84"/>
      <c r="L56" s="84"/>
      <c r="M56" s="84"/>
      <c r="N56" s="84"/>
      <c r="O56" s="75">
        <v>4</v>
      </c>
      <c r="P56" s="22"/>
    </row>
    <row r="57" spans="1:16" ht="15.75" hidden="1" x14ac:dyDescent="0.25">
      <c r="A57" s="18"/>
      <c r="B57" s="36"/>
      <c r="C57" s="36" t="s">
        <v>67</v>
      </c>
      <c r="D57" s="82"/>
      <c r="E57" s="82"/>
      <c r="F57" s="82"/>
      <c r="G57" s="82"/>
      <c r="H57" s="82"/>
      <c r="I57" s="82"/>
      <c r="J57" s="82"/>
      <c r="K57" s="84"/>
      <c r="L57" s="84"/>
      <c r="M57" s="84"/>
      <c r="N57" s="84"/>
      <c r="O57" s="83"/>
      <c r="P57" s="22"/>
    </row>
    <row r="58" spans="1:16" ht="15.75" hidden="1" x14ac:dyDescent="0.25">
      <c r="A58" s="19"/>
      <c r="B58" s="37"/>
      <c r="C58" s="37" t="s">
        <v>68</v>
      </c>
      <c r="D58" s="75"/>
      <c r="E58" s="75"/>
      <c r="F58" s="75"/>
      <c r="G58" s="75"/>
      <c r="H58" s="75"/>
      <c r="I58" s="75"/>
      <c r="J58" s="75"/>
      <c r="K58" s="84"/>
      <c r="L58" s="84"/>
      <c r="M58" s="84"/>
      <c r="N58" s="84"/>
      <c r="O58" s="75"/>
      <c r="P58" s="22"/>
    </row>
    <row r="59" spans="1:16" ht="15.75" hidden="1" x14ac:dyDescent="0.25">
      <c r="A59" s="18"/>
      <c r="B59" s="36"/>
      <c r="C59" s="36" t="s">
        <v>231</v>
      </c>
      <c r="D59" s="82"/>
      <c r="E59" s="82"/>
      <c r="F59" s="82"/>
      <c r="G59" s="82"/>
      <c r="H59" s="82"/>
      <c r="I59" s="82"/>
      <c r="J59" s="82"/>
      <c r="K59" s="84"/>
      <c r="L59" s="84"/>
      <c r="M59" s="84"/>
      <c r="N59" s="84"/>
      <c r="O59" s="83"/>
      <c r="P59" s="22"/>
    </row>
    <row r="60" spans="1:16" ht="15.75" x14ac:dyDescent="0.25">
      <c r="A60" s="19"/>
      <c r="B60" s="124" t="s">
        <v>70</v>
      </c>
      <c r="C60" s="124"/>
      <c r="D60" s="75">
        <v>0.3</v>
      </c>
      <c r="E60" s="75"/>
      <c r="F60" s="75">
        <v>0.2</v>
      </c>
      <c r="G60" s="75">
        <v>1.5</v>
      </c>
      <c r="H60" s="75"/>
      <c r="I60" s="75"/>
      <c r="J60" s="75"/>
      <c r="K60" s="84"/>
      <c r="L60" s="84"/>
      <c r="M60" s="84"/>
      <c r="N60" s="84"/>
      <c r="O60" s="75">
        <v>2</v>
      </c>
      <c r="P60" s="22"/>
    </row>
    <row r="61" spans="1:16" ht="15.75" hidden="1" x14ac:dyDescent="0.25">
      <c r="A61" s="18"/>
      <c r="B61" s="36"/>
      <c r="C61" s="36" t="s">
        <v>232</v>
      </c>
      <c r="D61" s="82">
        <v>0.3</v>
      </c>
      <c r="E61" s="82"/>
      <c r="F61" s="82">
        <v>0.2</v>
      </c>
      <c r="G61" s="82">
        <v>1.5</v>
      </c>
      <c r="H61" s="82"/>
      <c r="I61" s="82"/>
      <c r="J61" s="82"/>
      <c r="K61" s="84"/>
      <c r="L61" s="84"/>
      <c r="M61" s="84"/>
      <c r="N61" s="84"/>
      <c r="O61" s="83">
        <v>2</v>
      </c>
      <c r="P61" s="22"/>
    </row>
    <row r="62" spans="1:16" ht="15.75" x14ac:dyDescent="0.25">
      <c r="A62" s="68"/>
      <c r="B62" s="23" t="s">
        <v>254</v>
      </c>
      <c r="C62" s="23"/>
      <c r="D62" s="83">
        <v>5.3</v>
      </c>
      <c r="E62" s="83">
        <v>1161</v>
      </c>
      <c r="F62" s="83">
        <v>0.2</v>
      </c>
      <c r="G62" s="83">
        <v>225.5</v>
      </c>
      <c r="H62" s="83"/>
      <c r="I62" s="83"/>
      <c r="J62" s="83"/>
      <c r="K62" s="84"/>
      <c r="L62" s="84"/>
      <c r="M62" s="84"/>
      <c r="N62" s="84"/>
      <c r="O62" s="83">
        <v>1292</v>
      </c>
      <c r="P62" s="22"/>
    </row>
    <row r="63" spans="1:16" ht="15.75" x14ac:dyDescent="0.25">
      <c r="A63" s="20" t="s">
        <v>127</v>
      </c>
      <c r="B63" s="19"/>
      <c r="C63" s="19"/>
      <c r="D63" s="75"/>
      <c r="E63" s="75"/>
      <c r="F63" s="75"/>
      <c r="G63" s="75"/>
      <c r="H63" s="75"/>
      <c r="I63" s="75"/>
      <c r="J63" s="75"/>
      <c r="K63" s="75"/>
      <c r="L63" s="75"/>
      <c r="M63" s="75"/>
      <c r="N63" s="75"/>
      <c r="O63" s="75"/>
      <c r="P63" s="22"/>
    </row>
    <row r="64" spans="1:16" ht="15.75" x14ac:dyDescent="0.25">
      <c r="A64" s="23" t="s">
        <v>152</v>
      </c>
      <c r="B64" s="79"/>
      <c r="C64" s="79"/>
      <c r="D64" s="83"/>
      <c r="E64" s="83"/>
      <c r="F64" s="83"/>
      <c r="G64" s="83"/>
      <c r="H64" s="83"/>
      <c r="I64" s="83"/>
      <c r="J64" s="83"/>
      <c r="K64" s="84"/>
      <c r="L64" s="84"/>
      <c r="M64" s="84"/>
      <c r="N64" s="84"/>
      <c r="O64" s="83"/>
      <c r="P64" s="22"/>
    </row>
    <row r="65" spans="1:25" ht="15.75" x14ac:dyDescent="0.25">
      <c r="A65" s="19"/>
      <c r="B65" s="66" t="s">
        <v>129</v>
      </c>
      <c r="C65" s="66"/>
      <c r="D65" s="75"/>
      <c r="E65" s="75"/>
      <c r="F65" s="75"/>
      <c r="G65" s="75">
        <v>223</v>
      </c>
      <c r="H65" s="75"/>
      <c r="I65" s="75"/>
      <c r="J65" s="75"/>
      <c r="K65" s="84"/>
      <c r="L65" s="84"/>
      <c r="M65" s="84"/>
      <c r="N65" s="84"/>
      <c r="O65" s="75">
        <v>223</v>
      </c>
      <c r="P65" s="22"/>
    </row>
    <row r="66" spans="1:25" ht="15.75" x14ac:dyDescent="0.25">
      <c r="A66" s="23"/>
      <c r="B66" s="79" t="s">
        <v>130</v>
      </c>
      <c r="C66" s="79"/>
      <c r="D66" s="83"/>
      <c r="E66" s="83"/>
      <c r="F66" s="83"/>
      <c r="G66" s="83"/>
      <c r="H66" s="83"/>
      <c r="I66" s="83"/>
      <c r="J66" s="83"/>
      <c r="K66" s="84"/>
      <c r="L66" s="84"/>
      <c r="M66" s="84"/>
      <c r="N66" s="84"/>
      <c r="O66" s="83"/>
      <c r="P66" s="93"/>
      <c r="Q66" s="76"/>
      <c r="R66" s="76"/>
      <c r="S66" s="76"/>
      <c r="T66" s="76"/>
      <c r="U66" s="76"/>
    </row>
    <row r="67" spans="1:25" ht="15.75" x14ac:dyDescent="0.25">
      <c r="A67" s="19"/>
      <c r="B67" s="66" t="s">
        <v>131</v>
      </c>
      <c r="C67" s="66"/>
      <c r="D67" s="75"/>
      <c r="E67" s="75"/>
      <c r="F67" s="75"/>
      <c r="G67" s="75"/>
      <c r="H67" s="75"/>
      <c r="I67" s="75"/>
      <c r="J67" s="75"/>
      <c r="K67" s="84"/>
      <c r="L67" s="84"/>
      <c r="M67" s="84"/>
      <c r="N67" s="84"/>
      <c r="O67" s="75"/>
      <c r="P67" s="93"/>
      <c r="Q67" s="76"/>
      <c r="R67" s="76"/>
      <c r="S67" s="76"/>
      <c r="T67" s="76"/>
      <c r="U67" s="76"/>
    </row>
    <row r="68" spans="1:25" ht="15.75" x14ac:dyDescent="0.25">
      <c r="A68" s="23"/>
      <c r="B68" s="79" t="s">
        <v>255</v>
      </c>
      <c r="C68" s="79"/>
      <c r="D68" s="83"/>
      <c r="E68" s="83"/>
      <c r="F68" s="83"/>
      <c r="G68" s="83">
        <v>395</v>
      </c>
      <c r="H68" s="83"/>
      <c r="I68" s="83"/>
      <c r="J68" s="83"/>
      <c r="K68" s="84"/>
      <c r="L68" s="84"/>
      <c r="M68" s="84"/>
      <c r="N68" s="84"/>
      <c r="O68" s="83">
        <v>395</v>
      </c>
      <c r="P68" s="93"/>
      <c r="Q68" s="76"/>
      <c r="R68" s="76"/>
      <c r="S68" s="76"/>
      <c r="T68" s="76"/>
      <c r="U68" s="76"/>
    </row>
    <row r="69" spans="1:25" ht="15.75" x14ac:dyDescent="0.25">
      <c r="A69" s="19"/>
      <c r="B69" s="66" t="s">
        <v>256</v>
      </c>
      <c r="C69" s="66"/>
      <c r="D69" s="75"/>
      <c r="E69" s="75"/>
      <c r="F69" s="75"/>
      <c r="G69" s="75">
        <v>87</v>
      </c>
      <c r="H69" s="75"/>
      <c r="I69" s="75"/>
      <c r="J69" s="75"/>
      <c r="K69" s="84"/>
      <c r="L69" s="84"/>
      <c r="M69" s="84"/>
      <c r="N69" s="84"/>
      <c r="O69" s="75">
        <v>87</v>
      </c>
      <c r="P69" s="93"/>
      <c r="Q69" s="76"/>
      <c r="R69" s="76"/>
      <c r="S69" s="76"/>
      <c r="T69" s="76"/>
      <c r="U69" s="76"/>
      <c r="V69" s="21"/>
      <c r="W69" s="21"/>
      <c r="X69" s="76"/>
      <c r="Y69" s="76"/>
    </row>
    <row r="70" spans="1:25" s="42" customFormat="1" ht="15.75" x14ac:dyDescent="0.25">
      <c r="A70" s="23"/>
      <c r="B70" s="79" t="s">
        <v>257</v>
      </c>
      <c r="C70" s="79"/>
      <c r="D70" s="83"/>
      <c r="E70" s="83"/>
      <c r="F70" s="83">
        <v>360</v>
      </c>
      <c r="G70" s="83"/>
      <c r="H70" s="83"/>
      <c r="I70" s="83"/>
      <c r="J70" s="83"/>
      <c r="K70" s="84"/>
      <c r="L70" s="84"/>
      <c r="M70" s="84"/>
      <c r="N70" s="84"/>
      <c r="O70" s="83">
        <v>360</v>
      </c>
      <c r="P70" s="93"/>
      <c r="Q70" s="76"/>
      <c r="R70" s="76"/>
      <c r="S70" s="76"/>
      <c r="T70" s="76"/>
      <c r="U70" s="76"/>
      <c r="V70" s="20"/>
      <c r="W70" s="19"/>
    </row>
    <row r="71" spans="1:25" ht="15.75" x14ac:dyDescent="0.25">
      <c r="A71" s="19"/>
      <c r="B71" s="66" t="s">
        <v>258</v>
      </c>
      <c r="C71" s="66"/>
      <c r="D71" s="75"/>
      <c r="E71" s="75"/>
      <c r="F71" s="75"/>
      <c r="G71" s="75">
        <v>16</v>
      </c>
      <c r="H71" s="75"/>
      <c r="I71" s="75"/>
      <c r="J71" s="75"/>
      <c r="K71" s="84"/>
      <c r="L71" s="84"/>
      <c r="M71" s="84"/>
      <c r="N71" s="84"/>
      <c r="O71" s="75">
        <v>16</v>
      </c>
      <c r="P71" s="93"/>
      <c r="Q71" s="76"/>
      <c r="R71" s="76"/>
      <c r="S71" s="76"/>
      <c r="T71" s="76"/>
      <c r="U71" s="76"/>
      <c r="V71" s="21"/>
      <c r="W71" s="21"/>
      <c r="X71" s="76"/>
      <c r="Y71" s="76"/>
    </row>
    <row r="72" spans="1:25" s="42" customFormat="1" ht="15.75" x14ac:dyDescent="0.25">
      <c r="A72" s="23"/>
      <c r="B72" s="79" t="s">
        <v>132</v>
      </c>
      <c r="C72" s="79"/>
      <c r="D72" s="83"/>
      <c r="E72" s="83"/>
      <c r="F72" s="83"/>
      <c r="G72" s="83"/>
      <c r="H72" s="83"/>
      <c r="I72" s="83"/>
      <c r="J72" s="83"/>
      <c r="K72" s="84"/>
      <c r="L72" s="84"/>
      <c r="M72" s="84"/>
      <c r="N72" s="84"/>
      <c r="O72" s="83"/>
      <c r="P72" s="93"/>
      <c r="Q72" s="76"/>
      <c r="R72" s="76"/>
      <c r="S72" s="76"/>
      <c r="T72" s="76"/>
      <c r="U72" s="76"/>
      <c r="V72" s="19"/>
      <c r="W72" s="19"/>
    </row>
    <row r="73" spans="1:25" ht="15.75" x14ac:dyDescent="0.25">
      <c r="A73" s="19"/>
      <c r="B73" s="66" t="s">
        <v>133</v>
      </c>
      <c r="C73" s="66"/>
      <c r="D73" s="75"/>
      <c r="E73" s="75"/>
      <c r="F73" s="75"/>
      <c r="G73" s="75">
        <v>31</v>
      </c>
      <c r="H73" s="75"/>
      <c r="I73" s="75"/>
      <c r="J73" s="75"/>
      <c r="K73" s="84"/>
      <c r="L73" s="84"/>
      <c r="M73" s="84"/>
      <c r="N73" s="84"/>
      <c r="O73" s="75">
        <v>31</v>
      </c>
      <c r="P73" s="93"/>
      <c r="Q73" s="76"/>
      <c r="R73" s="76"/>
      <c r="S73" s="76"/>
      <c r="T73" s="76"/>
      <c r="U73" s="76"/>
      <c r="V73" s="21"/>
      <c r="W73" s="21"/>
      <c r="X73" s="76"/>
      <c r="Y73" s="76"/>
    </row>
    <row r="74" spans="1:25" s="42" customFormat="1" ht="15.75" x14ac:dyDescent="0.25">
      <c r="A74" s="23"/>
      <c r="B74" s="23" t="s">
        <v>134</v>
      </c>
      <c r="C74" s="23"/>
      <c r="D74" s="83"/>
      <c r="E74" s="83"/>
      <c r="F74" s="83"/>
      <c r="G74" s="83"/>
      <c r="H74" s="83"/>
      <c r="I74" s="83"/>
      <c r="J74" s="83"/>
      <c r="K74" s="84"/>
      <c r="L74" s="84"/>
      <c r="M74" s="84"/>
      <c r="N74" s="84"/>
      <c r="O74" s="83"/>
      <c r="P74" s="93"/>
      <c r="Q74" s="76"/>
      <c r="R74" s="76"/>
      <c r="S74" s="76"/>
      <c r="T74" s="76"/>
      <c r="U74" s="76"/>
      <c r="V74" s="19"/>
      <c r="W74" s="19"/>
    </row>
    <row r="75" spans="1:25" ht="15.75" x14ac:dyDescent="0.25">
      <c r="A75" s="19"/>
      <c r="B75" s="19" t="s">
        <v>135</v>
      </c>
      <c r="C75" s="19"/>
      <c r="D75" s="75"/>
      <c r="E75" s="75"/>
      <c r="F75" s="75"/>
      <c r="G75" s="75"/>
      <c r="H75" s="75"/>
      <c r="I75" s="75"/>
      <c r="J75" s="75"/>
      <c r="K75" s="84"/>
      <c r="L75" s="84"/>
      <c r="M75" s="84"/>
      <c r="N75" s="84"/>
      <c r="O75" s="75"/>
      <c r="P75" s="93"/>
      <c r="Q75" s="76"/>
      <c r="R75" s="76"/>
      <c r="S75" s="76"/>
      <c r="T75" s="76"/>
      <c r="U75" s="76"/>
      <c r="V75" s="21"/>
      <c r="W75" s="21"/>
      <c r="X75" s="76"/>
      <c r="Y75" s="76"/>
    </row>
    <row r="76" spans="1:25" s="42" customFormat="1" ht="15.75" x14ac:dyDescent="0.25">
      <c r="A76" s="23"/>
      <c r="B76" s="23" t="s">
        <v>136</v>
      </c>
      <c r="C76" s="23"/>
      <c r="D76" s="83"/>
      <c r="E76" s="83"/>
      <c r="F76" s="83"/>
      <c r="G76" s="83"/>
      <c r="H76" s="83"/>
      <c r="I76" s="83"/>
      <c r="J76" s="83"/>
      <c r="K76" s="84"/>
      <c r="L76" s="84"/>
      <c r="M76" s="84"/>
      <c r="N76" s="84"/>
      <c r="O76" s="83"/>
      <c r="P76" s="93"/>
      <c r="Q76" s="76"/>
      <c r="R76" s="76"/>
      <c r="S76" s="76"/>
      <c r="T76" s="76"/>
      <c r="U76" s="76"/>
      <c r="V76" s="19"/>
      <c r="W76" s="19"/>
    </row>
    <row r="77" spans="1:25" ht="15.75" x14ac:dyDescent="0.25">
      <c r="A77" s="19"/>
      <c r="B77" s="19" t="s">
        <v>153</v>
      </c>
      <c r="C77" s="19"/>
      <c r="D77" s="75"/>
      <c r="E77" s="75"/>
      <c r="F77" s="75">
        <v>360</v>
      </c>
      <c r="G77" s="75">
        <v>752</v>
      </c>
      <c r="H77" s="75"/>
      <c r="I77" s="75"/>
      <c r="J77" s="75"/>
      <c r="K77" s="84"/>
      <c r="L77" s="84"/>
      <c r="M77" s="84"/>
      <c r="N77" s="84"/>
      <c r="O77" s="75">
        <v>1112</v>
      </c>
      <c r="P77" s="93"/>
      <c r="Q77" s="76"/>
      <c r="R77" s="76"/>
      <c r="S77" s="76"/>
      <c r="T77" s="76"/>
      <c r="U77" s="76"/>
      <c r="V77" s="21"/>
      <c r="W77" s="21"/>
      <c r="X77" s="76"/>
      <c r="Y77" s="76"/>
    </row>
    <row r="78" spans="1:25" s="42" customFormat="1" ht="15.75" x14ac:dyDescent="0.25">
      <c r="A78" s="23" t="s">
        <v>261</v>
      </c>
      <c r="B78" s="23"/>
      <c r="C78" s="23"/>
      <c r="D78" s="83"/>
      <c r="E78" s="83"/>
      <c r="F78" s="83"/>
      <c r="G78" s="83"/>
      <c r="H78" s="83"/>
      <c r="I78" s="83"/>
      <c r="J78" s="83"/>
      <c r="K78" s="83"/>
      <c r="L78" s="83"/>
      <c r="M78" s="83"/>
      <c r="N78" s="83"/>
      <c r="O78" s="83"/>
      <c r="P78" s="93"/>
      <c r="Q78" s="76"/>
      <c r="R78" s="76"/>
      <c r="S78" s="76"/>
      <c r="T78" s="76"/>
      <c r="U78" s="76"/>
      <c r="V78" s="19"/>
      <c r="W78" s="19"/>
    </row>
    <row r="79" spans="1:25" ht="15.75" x14ac:dyDescent="0.25">
      <c r="A79" s="19"/>
      <c r="B79" s="19" t="s">
        <v>129</v>
      </c>
      <c r="C79" s="19"/>
      <c r="D79" s="75">
        <v>2</v>
      </c>
      <c r="E79" s="75">
        <v>0.1</v>
      </c>
      <c r="F79" s="75">
        <v>17</v>
      </c>
      <c r="G79" s="75"/>
      <c r="H79" s="75"/>
      <c r="I79" s="75"/>
      <c r="J79" s="75"/>
      <c r="K79" s="75">
        <v>1</v>
      </c>
      <c r="L79" s="75">
        <v>-21</v>
      </c>
      <c r="M79" s="75">
        <v>1.9</v>
      </c>
      <c r="N79" s="84"/>
      <c r="O79" s="75">
        <v>1</v>
      </c>
      <c r="P79" s="93"/>
      <c r="Q79" s="76"/>
      <c r="R79" s="76"/>
      <c r="S79" s="76"/>
      <c r="T79" s="76"/>
      <c r="U79" s="76"/>
      <c r="V79" s="21"/>
      <c r="W79" s="21"/>
      <c r="X79" s="76"/>
      <c r="Y79" s="76"/>
    </row>
    <row r="80" spans="1:25" s="42" customFormat="1" ht="15.75" x14ac:dyDescent="0.25">
      <c r="A80" s="23"/>
      <c r="B80" s="23" t="s">
        <v>130</v>
      </c>
      <c r="C80" s="23"/>
      <c r="D80" s="83"/>
      <c r="E80" s="83"/>
      <c r="F80" s="83"/>
      <c r="G80" s="83"/>
      <c r="H80" s="83"/>
      <c r="I80" s="83"/>
      <c r="J80" s="83"/>
      <c r="K80" s="83"/>
      <c r="L80" s="83"/>
      <c r="M80" s="83"/>
      <c r="N80" s="84"/>
      <c r="O80" s="83"/>
      <c r="P80" s="93"/>
      <c r="Q80" s="76"/>
      <c r="R80" s="76"/>
      <c r="S80" s="76"/>
      <c r="T80" s="76"/>
      <c r="U80" s="76"/>
      <c r="V80" s="19"/>
      <c r="W80" s="19"/>
    </row>
    <row r="81" spans="1:25" ht="15.75" x14ac:dyDescent="0.25">
      <c r="A81" s="19"/>
      <c r="B81" s="19" t="s">
        <v>131</v>
      </c>
      <c r="C81" s="19"/>
      <c r="D81" s="75"/>
      <c r="E81" s="75"/>
      <c r="F81" s="75"/>
      <c r="G81" s="75"/>
      <c r="H81" s="75"/>
      <c r="I81" s="75"/>
      <c r="J81" s="75"/>
      <c r="K81" s="75"/>
      <c r="L81" s="75"/>
      <c r="M81" s="75"/>
      <c r="N81" s="84"/>
      <c r="O81" s="75"/>
      <c r="P81" s="93"/>
      <c r="Q81" s="76"/>
      <c r="R81" s="76"/>
      <c r="S81" s="76"/>
      <c r="T81" s="76"/>
      <c r="U81" s="76"/>
      <c r="V81" s="21"/>
      <c r="W81" s="21"/>
      <c r="X81" s="76"/>
      <c r="Y81" s="76"/>
    </row>
    <row r="82" spans="1:25" s="42" customFormat="1" ht="15.75" x14ac:dyDescent="0.25">
      <c r="A82" s="23"/>
      <c r="B82" s="23" t="s">
        <v>255</v>
      </c>
      <c r="C82" s="23"/>
      <c r="D82" s="83"/>
      <c r="E82" s="83"/>
      <c r="F82" s="83"/>
      <c r="G82" s="83"/>
      <c r="H82" s="83"/>
      <c r="I82" s="83"/>
      <c r="J82" s="83"/>
      <c r="K82" s="83"/>
      <c r="L82" s="83"/>
      <c r="M82" s="83"/>
      <c r="N82" s="84"/>
      <c r="O82" s="83"/>
      <c r="P82" s="93"/>
      <c r="Q82" s="76"/>
      <c r="R82" s="76"/>
      <c r="S82" s="76"/>
      <c r="T82" s="76"/>
      <c r="U82" s="76"/>
      <c r="V82" s="19"/>
      <c r="W82" s="19"/>
    </row>
    <row r="83" spans="1:25" ht="15.75" x14ac:dyDescent="0.25">
      <c r="A83" s="19"/>
      <c r="B83" s="19" t="s">
        <v>256</v>
      </c>
      <c r="C83" s="19"/>
      <c r="D83" s="75">
        <v>2</v>
      </c>
      <c r="E83" s="75"/>
      <c r="F83" s="75">
        <v>39</v>
      </c>
      <c r="G83" s="75">
        <v>0.1</v>
      </c>
      <c r="H83" s="75"/>
      <c r="I83" s="75">
        <v>12</v>
      </c>
      <c r="J83" s="75"/>
      <c r="K83" s="75">
        <v>26</v>
      </c>
      <c r="L83" s="75">
        <v>2</v>
      </c>
      <c r="M83" s="75">
        <v>201</v>
      </c>
      <c r="N83" s="84"/>
      <c r="O83" s="75">
        <v>282.10000000000002</v>
      </c>
      <c r="P83" s="93"/>
      <c r="Q83" s="76"/>
      <c r="R83" s="76"/>
      <c r="S83" s="76"/>
      <c r="T83" s="76"/>
      <c r="U83" s="76"/>
      <c r="V83" s="21"/>
      <c r="W83" s="21"/>
      <c r="X83" s="76"/>
      <c r="Y83" s="76"/>
    </row>
    <row r="84" spans="1:25" s="42" customFormat="1" ht="15.75" x14ac:dyDescent="0.25">
      <c r="A84" s="23"/>
      <c r="B84" s="23" t="s">
        <v>257</v>
      </c>
      <c r="C84" s="23"/>
      <c r="D84" s="83"/>
      <c r="E84" s="83"/>
      <c r="F84" s="83"/>
      <c r="G84" s="83"/>
      <c r="H84" s="83"/>
      <c r="I84" s="83"/>
      <c r="J84" s="83"/>
      <c r="K84" s="83"/>
      <c r="L84" s="83"/>
      <c r="M84" s="83">
        <v>361</v>
      </c>
      <c r="N84" s="84"/>
      <c r="O84" s="83">
        <v>361</v>
      </c>
      <c r="P84" s="93"/>
      <c r="Q84" s="76"/>
      <c r="R84" s="76"/>
      <c r="S84" s="76"/>
      <c r="T84" s="76"/>
      <c r="U84" s="76"/>
      <c r="V84" s="19"/>
      <c r="W84" s="19"/>
    </row>
    <row r="85" spans="1:25" ht="15.75" x14ac:dyDescent="0.25">
      <c r="A85" s="19"/>
      <c r="B85" s="19" t="s">
        <v>258</v>
      </c>
      <c r="C85" s="19"/>
      <c r="D85" s="75">
        <v>34</v>
      </c>
      <c r="E85" s="75">
        <v>2</v>
      </c>
      <c r="F85" s="75">
        <v>326</v>
      </c>
      <c r="G85" s="75"/>
      <c r="H85" s="75">
        <v>621</v>
      </c>
      <c r="I85" s="75">
        <v>49</v>
      </c>
      <c r="J85" s="75">
        <v>49</v>
      </c>
      <c r="K85" s="75">
        <v>102</v>
      </c>
      <c r="L85" s="75">
        <v>-3</v>
      </c>
      <c r="M85" s="75">
        <v>80</v>
      </c>
      <c r="N85" s="84"/>
      <c r="O85" s="75">
        <v>1211</v>
      </c>
      <c r="P85" s="93"/>
      <c r="Q85" s="76"/>
      <c r="R85" s="76"/>
      <c r="S85" s="76"/>
      <c r="T85" s="76"/>
      <c r="U85" s="76"/>
      <c r="V85" s="21"/>
      <c r="W85" s="21"/>
      <c r="X85" s="76"/>
      <c r="Y85" s="76"/>
    </row>
    <row r="86" spans="1:25" s="42" customFormat="1" ht="15.75" x14ac:dyDescent="0.25">
      <c r="A86" s="23"/>
      <c r="B86" s="23" t="s">
        <v>132</v>
      </c>
      <c r="C86" s="23"/>
      <c r="D86" s="83">
        <v>0.3</v>
      </c>
      <c r="E86" s="83"/>
      <c r="F86" s="83">
        <v>0.2</v>
      </c>
      <c r="G86" s="83">
        <v>1.5</v>
      </c>
      <c r="H86" s="83"/>
      <c r="I86" s="83"/>
      <c r="J86" s="83"/>
      <c r="K86" s="83">
        <v>5</v>
      </c>
      <c r="L86" s="83"/>
      <c r="M86" s="83"/>
      <c r="N86" s="84"/>
      <c r="O86" s="83">
        <v>7</v>
      </c>
      <c r="P86" s="93"/>
      <c r="Q86" s="76"/>
      <c r="R86" s="76"/>
      <c r="S86" s="76"/>
      <c r="T86" s="76"/>
      <c r="U86" s="76"/>
      <c r="V86" s="19"/>
      <c r="W86" s="19"/>
    </row>
    <row r="87" spans="1:25" ht="15.75" x14ac:dyDescent="0.25">
      <c r="A87" s="19"/>
      <c r="B87" s="19" t="s">
        <v>133</v>
      </c>
      <c r="C87" s="19"/>
      <c r="D87" s="75">
        <v>3</v>
      </c>
      <c r="E87" s="75">
        <v>0.1</v>
      </c>
      <c r="F87" s="75">
        <v>4</v>
      </c>
      <c r="G87" s="75">
        <v>37</v>
      </c>
      <c r="H87" s="75"/>
      <c r="I87" s="75">
        <v>1</v>
      </c>
      <c r="J87" s="75"/>
      <c r="K87" s="75">
        <v>33</v>
      </c>
      <c r="L87" s="75">
        <v>0.3</v>
      </c>
      <c r="M87" s="75">
        <v>1</v>
      </c>
      <c r="N87" s="84"/>
      <c r="O87" s="75">
        <v>79.400000000000006</v>
      </c>
      <c r="P87" s="93"/>
      <c r="Q87" s="76"/>
      <c r="R87" s="76"/>
      <c r="S87" s="76"/>
      <c r="T87" s="76"/>
      <c r="U87" s="76"/>
      <c r="V87" s="21"/>
      <c r="W87" s="21"/>
      <c r="X87" s="76"/>
      <c r="Y87" s="76"/>
    </row>
    <row r="88" spans="1:25" s="42" customFormat="1" ht="15.75" x14ac:dyDescent="0.25">
      <c r="A88" s="68"/>
      <c r="B88" s="23" t="s">
        <v>134</v>
      </c>
      <c r="C88" s="23"/>
      <c r="D88" s="83">
        <v>7</v>
      </c>
      <c r="E88" s="83">
        <v>1</v>
      </c>
      <c r="F88" s="83">
        <v>22</v>
      </c>
      <c r="G88" s="83">
        <v>50</v>
      </c>
      <c r="H88" s="83">
        <v>10</v>
      </c>
      <c r="I88" s="83">
        <v>15</v>
      </c>
      <c r="J88" s="83">
        <v>29</v>
      </c>
      <c r="K88" s="83">
        <v>29</v>
      </c>
      <c r="L88" s="83"/>
      <c r="M88" s="83">
        <v>100</v>
      </c>
      <c r="N88" s="84"/>
      <c r="O88" s="83">
        <v>234</v>
      </c>
      <c r="P88" s="93"/>
      <c r="Q88" s="76"/>
      <c r="R88" s="76"/>
      <c r="S88" s="76"/>
      <c r="T88" s="76"/>
      <c r="U88" s="76"/>
      <c r="V88" s="19"/>
      <c r="W88" s="19"/>
    </row>
    <row r="89" spans="1:25" ht="15.75" x14ac:dyDescent="0.25">
      <c r="A89" s="19"/>
      <c r="B89" s="19" t="s">
        <v>135</v>
      </c>
      <c r="C89" s="19"/>
      <c r="D89" s="75">
        <v>2</v>
      </c>
      <c r="E89" s="75"/>
      <c r="F89" s="75">
        <v>10.5</v>
      </c>
      <c r="G89" s="75">
        <v>2</v>
      </c>
      <c r="H89" s="75">
        <v>1</v>
      </c>
      <c r="I89" s="75">
        <v>19</v>
      </c>
      <c r="J89" s="75"/>
      <c r="K89" s="75">
        <v>44</v>
      </c>
      <c r="L89" s="75"/>
      <c r="M89" s="75"/>
      <c r="N89" s="84"/>
      <c r="O89" s="75">
        <v>78.5</v>
      </c>
      <c r="P89" s="93"/>
      <c r="Q89" s="76"/>
      <c r="R89" s="76"/>
      <c r="S89" s="76"/>
      <c r="T89" s="76"/>
      <c r="U89" s="76"/>
      <c r="V89" s="21"/>
      <c r="W89" s="21"/>
      <c r="X89" s="76"/>
      <c r="Y89" s="76"/>
    </row>
    <row r="90" spans="1:25" s="42" customFormat="1" ht="15.75" x14ac:dyDescent="0.25">
      <c r="A90" s="23"/>
      <c r="B90" s="23" t="s">
        <v>136</v>
      </c>
      <c r="C90" s="23"/>
      <c r="D90" s="83"/>
      <c r="E90" s="83"/>
      <c r="F90" s="83"/>
      <c r="G90" s="83"/>
      <c r="H90" s="83"/>
      <c r="I90" s="83"/>
      <c r="J90" s="83"/>
      <c r="K90" s="83"/>
      <c r="L90" s="83"/>
      <c r="M90" s="83"/>
      <c r="N90" s="84"/>
      <c r="O90" s="83">
        <v>0</v>
      </c>
      <c r="P90" s="93"/>
      <c r="Q90" s="76"/>
      <c r="R90" s="76"/>
      <c r="S90" s="76"/>
      <c r="T90" s="76"/>
      <c r="U90" s="76"/>
      <c r="V90" s="19"/>
      <c r="W90" s="19"/>
    </row>
    <row r="91" spans="1:25" ht="15.75" x14ac:dyDescent="0.25">
      <c r="A91" s="19"/>
      <c r="B91" s="19" t="s">
        <v>154</v>
      </c>
      <c r="C91" s="19"/>
      <c r="D91" s="75">
        <v>50.3</v>
      </c>
      <c r="E91" s="75">
        <v>3.2</v>
      </c>
      <c r="F91" s="75">
        <v>418.7</v>
      </c>
      <c r="G91" s="75">
        <v>90.6</v>
      </c>
      <c r="H91" s="75">
        <v>632</v>
      </c>
      <c r="I91" s="75">
        <v>96</v>
      </c>
      <c r="J91" s="75"/>
      <c r="K91" s="75">
        <v>240</v>
      </c>
      <c r="L91" s="75">
        <v>-21.7</v>
      </c>
      <c r="M91" s="75">
        <v>744.9</v>
      </c>
      <c r="N91" s="84"/>
      <c r="O91" s="75">
        <v>2254</v>
      </c>
      <c r="P91" s="93"/>
      <c r="Q91" s="76"/>
      <c r="R91" s="76"/>
      <c r="S91" s="76"/>
      <c r="T91" s="76"/>
      <c r="U91" s="76"/>
      <c r="V91" s="21"/>
      <c r="W91" s="21"/>
      <c r="X91" s="76"/>
      <c r="Y91" s="76"/>
    </row>
    <row r="92" spans="1:25" s="42" customFormat="1" ht="15.75" x14ac:dyDescent="0.25">
      <c r="A92" s="23" t="s">
        <v>262</v>
      </c>
      <c r="B92" s="23"/>
      <c r="C92" s="23"/>
      <c r="D92" s="83"/>
      <c r="E92" s="83"/>
      <c r="F92" s="83">
        <v>51</v>
      </c>
      <c r="G92" s="83"/>
      <c r="H92" s="83"/>
      <c r="I92" s="83"/>
      <c r="J92" s="83"/>
      <c r="K92" s="83"/>
      <c r="L92" s="83"/>
      <c r="M92" s="83"/>
      <c r="N92" s="83"/>
      <c r="O92" s="83">
        <v>51</v>
      </c>
      <c r="P92" s="93"/>
      <c r="Q92" s="76"/>
      <c r="R92" s="76"/>
      <c r="S92" s="76"/>
      <c r="T92" s="76"/>
      <c r="U92" s="76"/>
      <c r="V92" s="19"/>
      <c r="W92" s="19"/>
    </row>
    <row r="93" spans="1:25" ht="15.75" x14ac:dyDescent="0.25">
      <c r="A93" s="20" t="s">
        <v>137</v>
      </c>
      <c r="B93" s="19"/>
      <c r="C93" s="19"/>
      <c r="D93" s="75"/>
      <c r="E93" s="75"/>
      <c r="F93" s="75"/>
      <c r="G93" s="75"/>
      <c r="H93" s="75"/>
      <c r="I93" s="75"/>
      <c r="J93" s="75"/>
      <c r="K93" s="75"/>
      <c r="L93" s="75"/>
      <c r="M93" s="75"/>
      <c r="N93" s="75"/>
      <c r="O93" s="75"/>
      <c r="P93" s="93"/>
      <c r="Q93" s="76"/>
      <c r="R93" s="76"/>
      <c r="S93" s="76"/>
      <c r="T93" s="76"/>
      <c r="U93" s="76"/>
      <c r="V93" s="21"/>
      <c r="W93" s="21"/>
      <c r="X93" s="76"/>
      <c r="Y93" s="76"/>
    </row>
    <row r="94" spans="1:25" s="42" customFormat="1" ht="15.75" x14ac:dyDescent="0.25">
      <c r="A94" s="68"/>
      <c r="B94" s="23" t="s">
        <v>138</v>
      </c>
      <c r="C94" s="23"/>
      <c r="D94" s="84"/>
      <c r="E94" s="84"/>
      <c r="F94" s="84"/>
      <c r="G94" s="84"/>
      <c r="H94" s="84"/>
      <c r="I94" s="84"/>
      <c r="J94" s="84"/>
      <c r="K94" s="84"/>
      <c r="L94" s="84"/>
      <c r="M94" s="84"/>
      <c r="N94" s="83">
        <v>45</v>
      </c>
      <c r="O94" s="83">
        <v>45</v>
      </c>
      <c r="P94" s="93"/>
      <c r="Q94" s="76"/>
      <c r="R94" s="76"/>
      <c r="S94" s="76"/>
      <c r="T94" s="76"/>
      <c r="U94" s="76"/>
      <c r="V94" s="19"/>
      <c r="W94" s="19"/>
    </row>
    <row r="95" spans="1:25" ht="15.75" customHeight="1" x14ac:dyDescent="0.25">
      <c r="A95" s="20"/>
      <c r="B95" s="19" t="s">
        <v>139</v>
      </c>
      <c r="C95" s="94"/>
      <c r="D95" s="84"/>
      <c r="E95" s="84"/>
      <c r="F95" s="84"/>
      <c r="G95" s="84"/>
      <c r="H95" s="84"/>
      <c r="I95" s="84"/>
      <c r="J95" s="84"/>
      <c r="K95" s="84"/>
      <c r="L95" s="84"/>
      <c r="M95" s="84"/>
      <c r="N95" s="75">
        <v>12</v>
      </c>
      <c r="O95" s="75">
        <v>12</v>
      </c>
      <c r="P95" s="93"/>
      <c r="Q95" s="76"/>
      <c r="R95" s="76"/>
      <c r="S95" s="76"/>
      <c r="T95" s="76"/>
      <c r="U95" s="76"/>
      <c r="V95" s="21"/>
      <c r="W95" s="21"/>
      <c r="X95" s="76"/>
      <c r="Y95" s="76"/>
    </row>
    <row r="96" spans="1:25" s="42" customFormat="1" ht="15.75" x14ac:dyDescent="0.25">
      <c r="A96" s="68"/>
      <c r="B96" s="23" t="s">
        <v>140</v>
      </c>
      <c r="C96" s="23"/>
      <c r="D96" s="84"/>
      <c r="E96" s="84"/>
      <c r="F96" s="84"/>
      <c r="G96" s="84"/>
      <c r="H96" s="84"/>
      <c r="I96" s="84"/>
      <c r="J96" s="84"/>
      <c r="K96" s="84"/>
      <c r="L96" s="84"/>
      <c r="M96" s="84"/>
      <c r="N96" s="83">
        <v>6</v>
      </c>
      <c r="O96" s="83">
        <v>6</v>
      </c>
      <c r="P96" s="93"/>
      <c r="Q96" s="76"/>
      <c r="R96" s="76"/>
      <c r="S96" s="76"/>
      <c r="T96" s="76"/>
      <c r="U96" s="76"/>
      <c r="V96" s="19"/>
      <c r="W96" s="19"/>
    </row>
    <row r="97" spans="1:25" ht="15.75" x14ac:dyDescent="0.25">
      <c r="A97" s="20"/>
      <c r="B97" s="19" t="s">
        <v>141</v>
      </c>
      <c r="C97" s="19"/>
      <c r="D97" s="84"/>
      <c r="E97" s="84"/>
      <c r="F97" s="84"/>
      <c r="G97" s="84"/>
      <c r="H97" s="84"/>
      <c r="I97" s="84"/>
      <c r="J97" s="84"/>
      <c r="K97" s="84"/>
      <c r="L97" s="84"/>
      <c r="M97" s="84"/>
      <c r="N97" s="75">
        <v>211.4</v>
      </c>
      <c r="O97" s="75">
        <v>211.4</v>
      </c>
      <c r="P97" s="93"/>
      <c r="Q97" s="76"/>
      <c r="R97" s="76"/>
      <c r="S97" s="76"/>
      <c r="T97" s="76"/>
      <c r="U97" s="76"/>
      <c r="V97" s="21"/>
      <c r="W97" s="21"/>
      <c r="X97" s="76"/>
      <c r="Y97" s="76"/>
    </row>
    <row r="98" spans="1:25" s="42" customFormat="1" ht="15.75" x14ac:dyDescent="0.25">
      <c r="A98" s="23"/>
      <c r="B98" s="23" t="s">
        <v>142</v>
      </c>
      <c r="C98" s="23"/>
      <c r="D98" s="84"/>
      <c r="E98" s="84"/>
      <c r="F98" s="84"/>
      <c r="G98" s="84"/>
      <c r="H98" s="84"/>
      <c r="I98" s="84"/>
      <c r="J98" s="84"/>
      <c r="K98" s="84"/>
      <c r="L98" s="84"/>
      <c r="M98" s="84"/>
      <c r="N98" s="83">
        <v>1530.8</v>
      </c>
      <c r="O98" s="83">
        <v>1530.8</v>
      </c>
      <c r="P98" s="93"/>
      <c r="Q98" s="76"/>
      <c r="R98" s="76"/>
      <c r="S98" s="76"/>
      <c r="T98" s="76"/>
      <c r="U98" s="76"/>
      <c r="V98" s="19"/>
      <c r="W98" s="19"/>
    </row>
    <row r="99" spans="1:25" ht="15.75" x14ac:dyDescent="0.25">
      <c r="A99" s="32"/>
      <c r="B99" s="32" t="s">
        <v>260</v>
      </c>
      <c r="C99" s="32"/>
      <c r="D99" s="84"/>
      <c r="E99" s="84"/>
      <c r="F99" s="84"/>
      <c r="G99" s="84"/>
      <c r="H99" s="84"/>
      <c r="I99" s="84"/>
      <c r="J99" s="84"/>
      <c r="K99" s="84"/>
      <c r="L99" s="84"/>
      <c r="M99" s="84"/>
      <c r="N99" s="75">
        <v>1805.2</v>
      </c>
      <c r="O99" s="75">
        <v>1805.2</v>
      </c>
      <c r="P99" s="76"/>
      <c r="Q99" s="76"/>
      <c r="R99" s="76"/>
      <c r="S99" s="76"/>
      <c r="T99" s="76"/>
      <c r="U99" s="76"/>
      <c r="V99" s="21"/>
      <c r="W99" s="76"/>
      <c r="X99" s="76"/>
      <c r="Y99" s="76"/>
    </row>
    <row r="100" spans="1:25" s="42" customFormat="1" ht="15.75" x14ac:dyDescent="0.25">
      <c r="A100" s="80" t="s">
        <v>143</v>
      </c>
      <c r="B100" s="35"/>
      <c r="C100" s="35"/>
      <c r="D100" s="83"/>
      <c r="E100" s="83"/>
      <c r="F100" s="83"/>
      <c r="G100" s="83"/>
      <c r="H100" s="83"/>
      <c r="I100" s="83"/>
      <c r="J100" s="83"/>
      <c r="K100" s="83"/>
      <c r="L100" s="83"/>
      <c r="M100" s="83"/>
      <c r="N100" s="83"/>
      <c r="O100" s="83"/>
      <c r="P100" s="76"/>
      <c r="Q100" s="76"/>
      <c r="R100" s="76"/>
      <c r="S100" s="76"/>
      <c r="T100" s="76"/>
      <c r="U100" s="76"/>
      <c r="V100" s="20"/>
      <c r="W100" s="19"/>
    </row>
    <row r="101" spans="1:25" ht="15.75" x14ac:dyDescent="0.25">
      <c r="A101" s="32"/>
      <c r="B101" s="32" t="s">
        <v>144</v>
      </c>
      <c r="C101" s="32"/>
      <c r="D101" s="84"/>
      <c r="E101" s="84"/>
      <c r="F101" s="84"/>
      <c r="G101" s="84"/>
      <c r="H101" s="84"/>
      <c r="I101" s="84"/>
      <c r="J101" s="84"/>
      <c r="K101" s="84"/>
      <c r="L101" s="75">
        <v>51</v>
      </c>
      <c r="M101" s="84"/>
      <c r="N101" s="84"/>
      <c r="O101" s="75">
        <v>51</v>
      </c>
      <c r="P101" s="76"/>
      <c r="Q101" s="76"/>
      <c r="R101" s="76"/>
      <c r="S101" s="76"/>
      <c r="T101" s="76"/>
      <c r="U101" s="76"/>
      <c r="V101" s="21"/>
      <c r="W101" s="21"/>
      <c r="X101" s="76"/>
      <c r="Y101" s="76"/>
    </row>
    <row r="102" spans="1:25" s="42" customFormat="1" ht="15.75" x14ac:dyDescent="0.25">
      <c r="A102" s="35"/>
      <c r="B102" s="35" t="s">
        <v>145</v>
      </c>
      <c r="C102" s="35"/>
      <c r="D102" s="83">
        <v>39</v>
      </c>
      <c r="E102" s="83"/>
      <c r="F102" s="83">
        <v>54.5</v>
      </c>
      <c r="G102" s="83"/>
      <c r="H102" s="83"/>
      <c r="I102" s="83"/>
      <c r="J102" s="83"/>
      <c r="K102" s="84"/>
      <c r="L102" s="84"/>
      <c r="M102" s="84"/>
      <c r="N102" s="84"/>
      <c r="O102" s="83">
        <v>93.5</v>
      </c>
      <c r="P102" s="76"/>
      <c r="Q102" s="76"/>
      <c r="R102" s="76"/>
      <c r="S102" s="76"/>
      <c r="T102" s="76"/>
      <c r="U102" s="76"/>
      <c r="V102" s="19"/>
      <c r="W102" s="19"/>
    </row>
    <row r="103" spans="1:25" ht="15.75" x14ac:dyDescent="0.25">
      <c r="A103" s="80" t="s">
        <v>40</v>
      </c>
      <c r="B103" s="32"/>
      <c r="C103" s="32"/>
      <c r="D103" s="75">
        <v>94.6</v>
      </c>
      <c r="E103" s="75">
        <v>1164.2</v>
      </c>
      <c r="F103" s="75">
        <v>884.4</v>
      </c>
      <c r="G103" s="75">
        <v>968.1</v>
      </c>
      <c r="H103" s="75">
        <v>632</v>
      </c>
      <c r="I103" s="75">
        <v>96</v>
      </c>
      <c r="J103" s="75"/>
      <c r="K103" s="75">
        <v>240</v>
      </c>
      <c r="L103" s="75">
        <v>29.3</v>
      </c>
      <c r="M103" s="75">
        <v>744.9</v>
      </c>
      <c r="N103" s="75">
        <v>1805.2</v>
      </c>
      <c r="O103" s="75">
        <v>6658.7</v>
      </c>
      <c r="P103" s="76"/>
      <c r="Q103" s="76"/>
      <c r="R103" s="76"/>
      <c r="S103" s="76"/>
      <c r="T103" s="76"/>
      <c r="U103" s="76"/>
      <c r="V103" s="21"/>
      <c r="W103" s="21"/>
      <c r="X103" s="76"/>
      <c r="Y103" s="76"/>
    </row>
    <row r="104" spans="1:25" ht="15.75" x14ac:dyDescent="0.25">
      <c r="A104" s="67"/>
      <c r="B104" s="67"/>
      <c r="C104" s="67"/>
      <c r="P104" s="76"/>
      <c r="Q104" s="76"/>
      <c r="R104" s="76"/>
      <c r="S104" s="76"/>
      <c r="T104" s="76"/>
      <c r="U104" s="76"/>
      <c r="V104" s="21"/>
      <c r="W104" s="21"/>
      <c r="X104" s="76"/>
      <c r="Y104" s="76"/>
    </row>
    <row r="105" spans="1:25" ht="15.75" x14ac:dyDescent="0.25">
      <c r="V105" s="21"/>
      <c r="W105" s="21"/>
      <c r="X105" s="76"/>
      <c r="Y105" s="76"/>
    </row>
    <row r="106" spans="1:25" ht="15.75" x14ac:dyDescent="0.25">
      <c r="V106" s="21"/>
      <c r="W106" s="21"/>
      <c r="X106" s="76"/>
      <c r="Y106" s="76"/>
    </row>
    <row r="107" spans="1:25" ht="15.75" x14ac:dyDescent="0.25">
      <c r="V107" s="77"/>
      <c r="W107" s="21"/>
      <c r="X107" s="76"/>
      <c r="Y107" s="76"/>
    </row>
    <row r="108" spans="1:25" ht="15.75" x14ac:dyDescent="0.25">
      <c r="V108" s="77"/>
      <c r="W108" s="78"/>
      <c r="X108" s="76"/>
      <c r="Y108" s="76"/>
    </row>
    <row r="109" spans="1:25" ht="15.75" x14ac:dyDescent="0.25">
      <c r="V109" s="77"/>
      <c r="W109" s="21"/>
      <c r="X109" s="76"/>
      <c r="Y109" s="76"/>
    </row>
    <row r="110" spans="1:25" ht="15.75" x14ac:dyDescent="0.25">
      <c r="V110" s="77"/>
      <c r="W110" s="21"/>
      <c r="X110" s="76"/>
      <c r="Y110" s="76"/>
    </row>
    <row r="111" spans="1:25" x14ac:dyDescent="0.2">
      <c r="V111" s="76"/>
      <c r="W111" s="76"/>
      <c r="X111" s="76"/>
      <c r="Y111" s="76"/>
    </row>
    <row r="112" spans="1:25" x14ac:dyDescent="0.2">
      <c r="V112" s="76"/>
      <c r="W112" s="76"/>
      <c r="X112" s="76"/>
      <c r="Y112" s="76"/>
    </row>
    <row r="113" spans="22:25" x14ac:dyDescent="0.2">
      <c r="V113" s="76"/>
      <c r="W113" s="76"/>
      <c r="X113" s="76"/>
      <c r="Y113" s="76"/>
    </row>
    <row r="114" spans="22:25" x14ac:dyDescent="0.2">
      <c r="V114" s="76"/>
      <c r="W114" s="76"/>
      <c r="X114" s="76"/>
      <c r="Y114" s="76"/>
    </row>
    <row r="115" spans="22:25" x14ac:dyDescent="0.2">
      <c r="V115" s="76"/>
      <c r="W115" s="76"/>
      <c r="X115" s="76"/>
      <c r="Y115" s="76"/>
    </row>
    <row r="116" spans="22:25" x14ac:dyDescent="0.2">
      <c r="V116" s="76"/>
      <c r="W116" s="76"/>
      <c r="X116" s="76"/>
      <c r="Y116" s="76"/>
    </row>
    <row r="117" spans="22:25" x14ac:dyDescent="0.2">
      <c r="V117" s="76"/>
      <c r="W117" s="76"/>
      <c r="X117" s="76"/>
      <c r="Y117" s="76"/>
    </row>
    <row r="118" spans="22:25" x14ac:dyDescent="0.2">
      <c r="V118" s="76"/>
      <c r="W118" s="76"/>
      <c r="X118" s="76"/>
      <c r="Y118" s="76"/>
    </row>
    <row r="119" spans="22:25" x14ac:dyDescent="0.2">
      <c r="V119" s="76"/>
      <c r="W119" s="76"/>
      <c r="X119" s="76"/>
      <c r="Y119" s="76"/>
    </row>
    <row r="120" spans="22:25" x14ac:dyDescent="0.2">
      <c r="V120" s="76"/>
      <c r="W120" s="76"/>
      <c r="X120" s="76"/>
      <c r="Y120" s="76"/>
    </row>
    <row r="121" spans="22:25" x14ac:dyDescent="0.2">
      <c r="V121" s="76"/>
      <c r="W121" s="76"/>
      <c r="X121" s="76"/>
      <c r="Y121" s="76"/>
    </row>
    <row r="122" spans="22:25" x14ac:dyDescent="0.2">
      <c r="V122" s="76"/>
      <c r="W122" s="76"/>
      <c r="X122" s="76"/>
      <c r="Y122" s="76"/>
    </row>
    <row r="123" spans="22:25" x14ac:dyDescent="0.2">
      <c r="V123" s="76"/>
      <c r="W123" s="76"/>
      <c r="X123" s="76"/>
      <c r="Y123" s="76"/>
    </row>
    <row r="124" spans="22:25" x14ac:dyDescent="0.2">
      <c r="V124" s="76"/>
      <c r="W124" s="76"/>
      <c r="X124" s="76"/>
      <c r="Y124" s="76"/>
    </row>
    <row r="125" spans="22:25" x14ac:dyDescent="0.2">
      <c r="V125" s="76"/>
      <c r="W125" s="76"/>
      <c r="X125" s="76"/>
      <c r="Y125" s="76"/>
    </row>
    <row r="126" spans="22:25" x14ac:dyDescent="0.2">
      <c r="V126" s="76"/>
      <c r="W126" s="76"/>
      <c r="X126" s="76"/>
      <c r="Y126" s="76"/>
    </row>
    <row r="127" spans="22:25" x14ac:dyDescent="0.2">
      <c r="V127" s="76"/>
      <c r="W127" s="76"/>
      <c r="X127" s="76"/>
      <c r="Y127" s="76"/>
    </row>
    <row r="128" spans="22:25" x14ac:dyDescent="0.2">
      <c r="V128" s="76"/>
      <c r="W128" s="76"/>
      <c r="X128" s="76"/>
      <c r="Y128" s="76"/>
    </row>
    <row r="129" spans="22:25" x14ac:dyDescent="0.2">
      <c r="V129" s="76"/>
      <c r="W129" s="76"/>
      <c r="X129" s="76"/>
      <c r="Y129" s="76"/>
    </row>
    <row r="130" spans="22:25" x14ac:dyDescent="0.2">
      <c r="V130" s="76"/>
      <c r="W130" s="76"/>
      <c r="X130" s="76"/>
      <c r="Y130" s="76"/>
    </row>
    <row r="131" spans="22:25" x14ac:dyDescent="0.2">
      <c r="V131" s="76"/>
      <c r="W131" s="76"/>
      <c r="X131" s="76"/>
      <c r="Y131" s="76"/>
    </row>
    <row r="132" spans="22:25" x14ac:dyDescent="0.2">
      <c r="V132" s="76"/>
      <c r="W132" s="76"/>
      <c r="X132" s="76"/>
      <c r="Y132" s="76"/>
    </row>
    <row r="133" spans="22:25" x14ac:dyDescent="0.2">
      <c r="V133" s="76"/>
      <c r="W133" s="76"/>
      <c r="X133" s="76"/>
      <c r="Y133" s="76"/>
    </row>
    <row r="134" spans="22:25" x14ac:dyDescent="0.2">
      <c r="V134" s="76"/>
      <c r="W134" s="76"/>
      <c r="X134" s="76"/>
      <c r="Y134" s="76"/>
    </row>
    <row r="135" spans="22:25" x14ac:dyDescent="0.2">
      <c r="V135" s="76"/>
      <c r="W135" s="76"/>
      <c r="X135" s="76"/>
      <c r="Y135" s="76"/>
    </row>
    <row r="136" spans="22:25" x14ac:dyDescent="0.2">
      <c r="V136" s="76"/>
      <c r="W136" s="76"/>
      <c r="X136" s="76"/>
      <c r="Y136" s="76"/>
    </row>
    <row r="137" spans="22:25" x14ac:dyDescent="0.2">
      <c r="V137" s="76"/>
      <c r="W137" s="76"/>
      <c r="X137" s="76"/>
      <c r="Y137" s="76"/>
    </row>
    <row r="138" spans="22:25" x14ac:dyDescent="0.2">
      <c r="V138" s="76"/>
      <c r="W138" s="76"/>
      <c r="X138" s="76"/>
      <c r="Y138" s="76"/>
    </row>
    <row r="139" spans="22:25" x14ac:dyDescent="0.2">
      <c r="V139" s="76"/>
      <c r="W139" s="76"/>
      <c r="X139" s="76"/>
      <c r="Y139" s="76"/>
    </row>
    <row r="140" spans="22:25" x14ac:dyDescent="0.2">
      <c r="V140" s="76"/>
      <c r="W140" s="76"/>
      <c r="X140" s="76"/>
      <c r="Y140" s="76"/>
    </row>
    <row r="141" spans="22:25" x14ac:dyDescent="0.2">
      <c r="V141" s="76"/>
      <c r="W141" s="76"/>
      <c r="X141" s="76"/>
      <c r="Y141" s="76"/>
    </row>
    <row r="142" spans="22:25" x14ac:dyDescent="0.2">
      <c r="V142" s="76"/>
      <c r="W142" s="76"/>
      <c r="X142" s="76"/>
      <c r="Y142" s="76"/>
    </row>
    <row r="143" spans="22:25" x14ac:dyDescent="0.2">
      <c r="V143" s="76"/>
      <c r="W143" s="76"/>
      <c r="X143" s="76"/>
      <c r="Y143" s="76"/>
    </row>
    <row r="144" spans="22:25" x14ac:dyDescent="0.2">
      <c r="V144" s="76"/>
      <c r="W144" s="76"/>
      <c r="X144" s="76"/>
      <c r="Y144" s="76"/>
    </row>
    <row r="145" spans="22:25" x14ac:dyDescent="0.2">
      <c r="V145" s="76"/>
      <c r="W145" s="76"/>
      <c r="X145" s="76"/>
      <c r="Y145" s="76"/>
    </row>
    <row r="146" spans="22:25" x14ac:dyDescent="0.2">
      <c r="V146" s="76"/>
      <c r="W146" s="76"/>
      <c r="X146" s="76"/>
      <c r="Y146" s="76"/>
    </row>
    <row r="147" spans="22:25" x14ac:dyDescent="0.2">
      <c r="V147" s="76"/>
      <c r="W147" s="76"/>
      <c r="X147" s="76"/>
      <c r="Y147" s="76"/>
    </row>
    <row r="148" spans="22:25" x14ac:dyDescent="0.2">
      <c r="V148" s="76"/>
      <c r="W148" s="76"/>
      <c r="X148" s="76"/>
      <c r="Y148" s="76"/>
    </row>
    <row r="149" spans="22:25" x14ac:dyDescent="0.2">
      <c r="V149" s="76"/>
      <c r="W149" s="76"/>
      <c r="X149" s="76"/>
      <c r="Y149" s="76"/>
    </row>
    <row r="150" spans="22:25" x14ac:dyDescent="0.2">
      <c r="V150" s="76"/>
      <c r="W150" s="76"/>
      <c r="X150" s="76"/>
      <c r="Y150" s="76"/>
    </row>
    <row r="151" spans="22:25" x14ac:dyDescent="0.2">
      <c r="V151" s="76"/>
      <c r="W151" s="76"/>
      <c r="X151" s="76"/>
      <c r="Y151" s="76"/>
    </row>
    <row r="152" spans="22:25" x14ac:dyDescent="0.2">
      <c r="V152" s="76"/>
      <c r="W152" s="76"/>
      <c r="X152" s="76"/>
      <c r="Y152" s="76"/>
    </row>
    <row r="153" spans="22:25" x14ac:dyDescent="0.2">
      <c r="V153" s="76"/>
      <c r="W153" s="76"/>
      <c r="X153" s="76"/>
      <c r="Y153" s="76"/>
    </row>
    <row r="154" spans="22:25" x14ac:dyDescent="0.2">
      <c r="V154" s="76"/>
      <c r="W154" s="76"/>
      <c r="X154" s="76"/>
      <c r="Y154" s="76"/>
    </row>
    <row r="155" spans="22:25" x14ac:dyDescent="0.2">
      <c r="V155" s="76"/>
      <c r="W155" s="76"/>
      <c r="X155" s="76"/>
      <c r="Y155" s="76"/>
    </row>
    <row r="156" spans="22:25" x14ac:dyDescent="0.2">
      <c r="V156" s="76"/>
      <c r="W156" s="76"/>
      <c r="X156" s="76"/>
      <c r="Y156" s="76"/>
    </row>
    <row r="157" spans="22:25" x14ac:dyDescent="0.2">
      <c r="V157" s="76"/>
      <c r="W157" s="76"/>
      <c r="X157" s="76"/>
      <c r="Y157" s="76"/>
    </row>
    <row r="158" spans="22:25" x14ac:dyDescent="0.2">
      <c r="V158" s="76"/>
      <c r="W158" s="76"/>
      <c r="X158" s="76"/>
      <c r="Y158" s="76"/>
    </row>
    <row r="159" spans="22:25" x14ac:dyDescent="0.2">
      <c r="V159" s="76"/>
      <c r="W159" s="76"/>
      <c r="X159" s="76"/>
      <c r="Y159" s="76"/>
    </row>
    <row r="160" spans="22:25" x14ac:dyDescent="0.2">
      <c r="V160" s="76"/>
      <c r="W160" s="76"/>
      <c r="X160" s="76"/>
      <c r="Y160" s="76"/>
    </row>
    <row r="161" spans="22:25" x14ac:dyDescent="0.2">
      <c r="V161" s="76"/>
      <c r="W161" s="76"/>
      <c r="X161" s="76"/>
      <c r="Y161" s="76"/>
    </row>
    <row r="162" spans="22:25" x14ac:dyDescent="0.2">
      <c r="V162" s="76"/>
      <c r="W162" s="76"/>
      <c r="X162" s="76"/>
      <c r="Y162" s="76"/>
    </row>
    <row r="163" spans="22:25" x14ac:dyDescent="0.2">
      <c r="V163" s="76"/>
      <c r="W163" s="76"/>
      <c r="X163" s="76"/>
      <c r="Y163" s="76"/>
    </row>
    <row r="164" spans="22:25" x14ac:dyDescent="0.2">
      <c r="V164" s="76"/>
      <c r="W164" s="76"/>
      <c r="X164" s="76"/>
      <c r="Y164" s="76"/>
    </row>
    <row r="165" spans="22:25" x14ac:dyDescent="0.2">
      <c r="V165" s="76"/>
      <c r="W165" s="76"/>
      <c r="X165" s="76"/>
      <c r="Y165" s="76"/>
    </row>
    <row r="166" spans="22:25" x14ac:dyDescent="0.2">
      <c r="V166" s="76"/>
      <c r="W166" s="76"/>
      <c r="X166" s="76"/>
      <c r="Y166" s="76"/>
    </row>
    <row r="167" spans="22:25" x14ac:dyDescent="0.2">
      <c r="V167" s="76"/>
      <c r="W167" s="76"/>
      <c r="X167" s="76"/>
      <c r="Y167" s="76"/>
    </row>
    <row r="168" spans="22:25" x14ac:dyDescent="0.2">
      <c r="V168" s="76"/>
      <c r="W168" s="76"/>
      <c r="X168" s="76"/>
      <c r="Y168" s="76"/>
    </row>
    <row r="169" spans="22:25" x14ac:dyDescent="0.2">
      <c r="V169" s="76"/>
      <c r="W169" s="76"/>
      <c r="X169" s="76"/>
      <c r="Y169" s="76"/>
    </row>
    <row r="170" spans="22:25" x14ac:dyDescent="0.2">
      <c r="V170" s="76"/>
      <c r="W170" s="76"/>
      <c r="X170" s="76"/>
      <c r="Y170" s="76"/>
    </row>
    <row r="171" spans="22:25" x14ac:dyDescent="0.2">
      <c r="V171" s="76"/>
      <c r="W171" s="76"/>
      <c r="X171" s="76"/>
      <c r="Y171" s="76"/>
    </row>
    <row r="172" spans="22:25" x14ac:dyDescent="0.2">
      <c r="V172" s="76"/>
      <c r="W172" s="76"/>
      <c r="X172" s="76"/>
      <c r="Y172" s="76"/>
    </row>
    <row r="173" spans="22:25" x14ac:dyDescent="0.2">
      <c r="V173" s="76"/>
      <c r="W173" s="76"/>
      <c r="X173" s="76"/>
      <c r="Y173" s="76"/>
    </row>
    <row r="174" spans="22:25" x14ac:dyDescent="0.2">
      <c r="V174" s="76"/>
      <c r="W174" s="76"/>
      <c r="X174" s="76"/>
      <c r="Y174" s="76"/>
    </row>
    <row r="175" spans="22:25" x14ac:dyDescent="0.2">
      <c r="V175" s="76"/>
      <c r="W175" s="76"/>
      <c r="X175" s="76"/>
      <c r="Y175" s="76"/>
    </row>
    <row r="176" spans="22:25" x14ac:dyDescent="0.2">
      <c r="V176" s="76"/>
      <c r="W176" s="76"/>
      <c r="X176" s="76"/>
      <c r="Y176" s="76"/>
    </row>
    <row r="177" spans="22:25" x14ac:dyDescent="0.2">
      <c r="V177" s="76"/>
      <c r="W177" s="76"/>
      <c r="X177" s="76"/>
      <c r="Y177" s="76"/>
    </row>
    <row r="178" spans="22:25" x14ac:dyDescent="0.2">
      <c r="V178" s="76"/>
      <c r="W178" s="76"/>
      <c r="X178" s="76"/>
      <c r="Y178" s="76"/>
    </row>
    <row r="179" spans="22:25" x14ac:dyDescent="0.2">
      <c r="V179" s="76"/>
      <c r="W179" s="76"/>
      <c r="X179" s="76"/>
      <c r="Y179" s="76"/>
    </row>
    <row r="180" spans="22:25" x14ac:dyDescent="0.2">
      <c r="V180" s="76"/>
      <c r="W180" s="76"/>
      <c r="X180" s="76"/>
      <c r="Y180" s="76"/>
    </row>
    <row r="181" spans="22:25" x14ac:dyDescent="0.2">
      <c r="V181" s="76"/>
      <c r="W181" s="76"/>
      <c r="X181" s="76"/>
      <c r="Y181" s="76"/>
    </row>
    <row r="182" spans="22:25" x14ac:dyDescent="0.2">
      <c r="V182" s="76"/>
      <c r="W182" s="76"/>
      <c r="X182" s="76"/>
      <c r="Y182" s="76"/>
    </row>
    <row r="183" spans="22:25" x14ac:dyDescent="0.2">
      <c r="V183" s="76"/>
      <c r="W183" s="76"/>
      <c r="X183" s="76"/>
      <c r="Y183" s="76"/>
    </row>
    <row r="184" spans="22:25" x14ac:dyDescent="0.2">
      <c r="V184" s="76"/>
      <c r="W184" s="76"/>
      <c r="X184" s="76"/>
      <c r="Y184" s="76"/>
    </row>
    <row r="185" spans="22:25" x14ac:dyDescent="0.2">
      <c r="V185" s="76"/>
      <c r="W185" s="76"/>
      <c r="X185" s="76"/>
      <c r="Y185" s="76"/>
    </row>
    <row r="186" spans="22:25" x14ac:dyDescent="0.2">
      <c r="V186" s="76"/>
      <c r="W186" s="76"/>
      <c r="X186" s="76"/>
      <c r="Y186" s="76"/>
    </row>
    <row r="187" spans="22:25" x14ac:dyDescent="0.2">
      <c r="V187" s="76"/>
      <c r="W187" s="76"/>
      <c r="X187" s="76"/>
      <c r="Y187" s="76"/>
    </row>
    <row r="188" spans="22:25" x14ac:dyDescent="0.2">
      <c r="V188" s="76"/>
      <c r="W188" s="76"/>
      <c r="X188" s="76"/>
      <c r="Y188" s="76"/>
    </row>
    <row r="189" spans="22:25" x14ac:dyDescent="0.2">
      <c r="V189" s="76"/>
      <c r="W189" s="76"/>
      <c r="X189" s="76"/>
      <c r="Y189" s="76"/>
    </row>
    <row r="190" spans="22:25" x14ac:dyDescent="0.2">
      <c r="V190" s="76"/>
      <c r="W190" s="76"/>
      <c r="X190" s="76"/>
      <c r="Y190" s="76"/>
    </row>
    <row r="191" spans="22:25" x14ac:dyDescent="0.2">
      <c r="V191" s="76"/>
      <c r="W191" s="76"/>
      <c r="X191" s="76"/>
      <c r="Y191" s="76"/>
    </row>
    <row r="192" spans="22:25" x14ac:dyDescent="0.2">
      <c r="V192" s="76"/>
      <c r="W192" s="76"/>
      <c r="X192" s="76"/>
      <c r="Y192" s="76"/>
    </row>
    <row r="193" spans="22:25" x14ac:dyDescent="0.2">
      <c r="V193" s="76"/>
      <c r="W193" s="76"/>
      <c r="X193" s="76"/>
      <c r="Y193" s="76"/>
    </row>
    <row r="194" spans="22:25" x14ac:dyDescent="0.2">
      <c r="V194" s="76"/>
      <c r="W194" s="76"/>
      <c r="X194" s="76"/>
      <c r="Y194" s="76"/>
    </row>
    <row r="195" spans="22:25" x14ac:dyDescent="0.2">
      <c r="V195" s="76"/>
      <c r="W195" s="76"/>
      <c r="X195" s="76"/>
      <c r="Y195" s="76"/>
    </row>
    <row r="196" spans="22:25" x14ac:dyDescent="0.2">
      <c r="V196" s="76"/>
      <c r="W196" s="76"/>
      <c r="X196" s="76"/>
      <c r="Y196" s="76"/>
    </row>
    <row r="197" spans="22:25" x14ac:dyDescent="0.2">
      <c r="V197" s="76"/>
      <c r="W197" s="76"/>
      <c r="X197" s="76"/>
      <c r="Y197" s="76"/>
    </row>
    <row r="198" spans="22:25" x14ac:dyDescent="0.2">
      <c r="V198" s="76"/>
      <c r="W198" s="76"/>
      <c r="X198" s="76"/>
      <c r="Y198" s="76"/>
    </row>
    <row r="199" spans="22:25" x14ac:dyDescent="0.2">
      <c r="V199" s="76"/>
      <c r="W199" s="76"/>
      <c r="X199" s="76"/>
      <c r="Y199" s="76"/>
    </row>
    <row r="200" spans="22:25" x14ac:dyDescent="0.2">
      <c r="V200" s="76"/>
      <c r="W200" s="76"/>
      <c r="X200" s="76"/>
      <c r="Y200" s="76"/>
    </row>
    <row r="201" spans="22:25" x14ac:dyDescent="0.2">
      <c r="V201" s="76"/>
      <c r="W201" s="76"/>
      <c r="X201" s="76"/>
      <c r="Y201" s="76"/>
    </row>
    <row r="202" spans="22:25" x14ac:dyDescent="0.2">
      <c r="V202" s="76"/>
      <c r="W202" s="76"/>
      <c r="X202" s="76"/>
      <c r="Y202" s="76"/>
    </row>
    <row r="203" spans="22:25" x14ac:dyDescent="0.2">
      <c r="V203" s="76"/>
      <c r="W203" s="76"/>
      <c r="X203" s="76"/>
      <c r="Y203" s="76"/>
    </row>
    <row r="204" spans="22:25" x14ac:dyDescent="0.2">
      <c r="V204" s="76"/>
      <c r="W204" s="76"/>
      <c r="X204" s="76"/>
      <c r="Y204" s="76"/>
    </row>
    <row r="205" spans="22:25" x14ac:dyDescent="0.2">
      <c r="V205" s="76"/>
      <c r="W205" s="76"/>
      <c r="X205" s="76"/>
      <c r="Y205" s="76"/>
    </row>
    <row r="206" spans="22:25" x14ac:dyDescent="0.2">
      <c r="V206" s="76"/>
      <c r="W206" s="76"/>
      <c r="X206" s="76"/>
      <c r="Y206" s="76"/>
    </row>
    <row r="207" spans="22:25" x14ac:dyDescent="0.2">
      <c r="V207" s="76"/>
      <c r="W207" s="76"/>
      <c r="X207" s="76"/>
      <c r="Y207" s="76"/>
    </row>
  </sheetData>
  <mergeCells count="16">
    <mergeCell ref="B42:C42"/>
    <mergeCell ref="B39:C39"/>
    <mergeCell ref="B60:C60"/>
    <mergeCell ref="B53:C53"/>
    <mergeCell ref="B50:C50"/>
    <mergeCell ref="B43:C43"/>
    <mergeCell ref="B35:C35"/>
    <mergeCell ref="B36:C36"/>
    <mergeCell ref="D2:K2"/>
    <mergeCell ref="D46:I46"/>
    <mergeCell ref="B6:C6"/>
    <mergeCell ref="B9:C9"/>
    <mergeCell ref="B16:C16"/>
    <mergeCell ref="B37:C37"/>
    <mergeCell ref="B38:C38"/>
    <mergeCell ref="B40:C40"/>
  </mergeCells>
  <phoneticPr fontId="6"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22" zoomScale="80" zoomScaleNormal="80" zoomScaleSheetLayoutView="80" workbookViewId="0">
      <selection activeCell="J38" sqref="J38"/>
    </sheetView>
  </sheetViews>
  <sheetFormatPr defaultColWidth="8.85546875" defaultRowHeight="12.75" x14ac:dyDescent="0.2"/>
  <cols>
    <col min="1" max="1" width="3" customWidth="1"/>
    <col min="2" max="2" width="2.42578125" customWidth="1"/>
    <col min="3" max="3" width="45.140625" customWidth="1"/>
    <col min="4" max="4" width="21.42578125" customWidth="1"/>
    <col min="5" max="5" width="18.28515625" customWidth="1"/>
    <col min="6" max="6" width="9.85546875" customWidth="1"/>
    <col min="7" max="7" width="10" customWidth="1"/>
    <col min="8" max="8" width="10.140625" customWidth="1"/>
    <col min="9" max="10" width="13.85546875" customWidth="1"/>
    <col min="11" max="11" width="18.140625" customWidth="1"/>
    <col min="12" max="12" width="18" customWidth="1"/>
    <col min="13" max="13" width="13.5703125" customWidth="1"/>
  </cols>
  <sheetData>
    <row r="1" spans="1:13" ht="20.25" x14ac:dyDescent="0.3">
      <c r="A1" s="129" t="s">
        <v>155</v>
      </c>
      <c r="B1" s="129"/>
      <c r="C1" s="129"/>
      <c r="D1" s="129"/>
      <c r="E1" s="129"/>
      <c r="F1" s="129"/>
      <c r="G1" s="129"/>
      <c r="H1" s="129"/>
      <c r="I1" s="129"/>
      <c r="J1" s="129"/>
      <c r="K1" s="129"/>
      <c r="L1" s="129"/>
      <c r="M1" s="129"/>
    </row>
    <row r="2" spans="1:13" s="102" customFormat="1" ht="24" customHeight="1" x14ac:dyDescent="0.2">
      <c r="A2" s="132"/>
      <c r="B2" s="132"/>
      <c r="C2" s="132"/>
      <c r="D2" s="134"/>
      <c r="E2" s="134"/>
      <c r="F2" s="134"/>
      <c r="G2" s="134"/>
      <c r="H2" s="134"/>
      <c r="I2" s="131" t="s">
        <v>28</v>
      </c>
      <c r="J2" s="133"/>
      <c r="K2" s="131" t="s">
        <v>292</v>
      </c>
      <c r="L2" s="131" t="s">
        <v>4</v>
      </c>
      <c r="M2" s="135" t="s">
        <v>23</v>
      </c>
    </row>
    <row r="3" spans="1:13" s="102" customFormat="1" ht="81" customHeight="1" x14ac:dyDescent="0.2">
      <c r="A3" s="132"/>
      <c r="B3" s="132"/>
      <c r="C3" s="132"/>
      <c r="D3" s="103" t="s">
        <v>295</v>
      </c>
      <c r="E3" s="103" t="s">
        <v>271</v>
      </c>
      <c r="F3" s="103" t="s">
        <v>272</v>
      </c>
      <c r="G3" s="103" t="s">
        <v>294</v>
      </c>
      <c r="H3" s="105" t="s">
        <v>273</v>
      </c>
      <c r="I3" s="137"/>
      <c r="J3" s="133"/>
      <c r="K3" s="137"/>
      <c r="L3" s="131"/>
      <c r="M3" s="135"/>
    </row>
    <row r="4" spans="1:13" ht="20.100000000000001" customHeight="1" x14ac:dyDescent="0.25">
      <c r="A4" s="130" t="s">
        <v>278</v>
      </c>
      <c r="B4" s="130"/>
      <c r="C4" s="130"/>
      <c r="D4" s="130"/>
      <c r="E4" s="130"/>
      <c r="F4" s="130"/>
      <c r="G4" s="130"/>
      <c r="H4" s="130"/>
      <c r="I4" s="130"/>
      <c r="J4" s="130"/>
      <c r="K4" s="130"/>
      <c r="L4" s="130"/>
      <c r="M4" s="130"/>
    </row>
    <row r="5" spans="1:13" s="76" customFormat="1" ht="20.100000000000001" customHeight="1" x14ac:dyDescent="0.25">
      <c r="A5" s="77"/>
      <c r="B5" s="21" t="s">
        <v>156</v>
      </c>
      <c r="C5" s="21"/>
      <c r="D5" s="100"/>
      <c r="E5" s="100"/>
      <c r="F5" s="100"/>
      <c r="G5" s="100"/>
      <c r="H5" s="100"/>
      <c r="I5" s="100"/>
      <c r="J5" s="100"/>
      <c r="K5" s="100"/>
      <c r="L5" s="98"/>
      <c r="M5" s="98"/>
    </row>
    <row r="6" spans="1:13" s="76" customFormat="1" ht="20.100000000000001" customHeight="1" x14ac:dyDescent="0.25">
      <c r="A6" s="21"/>
      <c r="B6" s="21"/>
      <c r="C6" s="21" t="s">
        <v>275</v>
      </c>
      <c r="D6" s="100"/>
      <c r="E6" s="100"/>
      <c r="F6" s="100"/>
      <c r="G6" s="100"/>
      <c r="H6" s="100"/>
      <c r="I6" s="100"/>
      <c r="J6" s="100"/>
      <c r="K6" s="100"/>
      <c r="L6" s="98">
        <f>315+149</f>
        <v>464</v>
      </c>
      <c r="M6" s="98">
        <f>L6</f>
        <v>464</v>
      </c>
    </row>
    <row r="7" spans="1:13" s="76" customFormat="1" ht="20.100000000000001" customHeight="1" x14ac:dyDescent="0.25">
      <c r="A7" s="21"/>
      <c r="B7" s="21"/>
      <c r="C7" s="21" t="s">
        <v>276</v>
      </c>
      <c r="D7" s="100"/>
      <c r="E7" s="100"/>
      <c r="F7" s="100"/>
      <c r="G7" s="100"/>
      <c r="H7" s="100"/>
      <c r="I7" s="100"/>
      <c r="J7" s="100"/>
      <c r="K7" s="100"/>
      <c r="L7" s="98">
        <v>736</v>
      </c>
      <c r="M7" s="98">
        <f>L7</f>
        <v>736</v>
      </c>
    </row>
    <row r="8" spans="1:13" s="106" customFormat="1" ht="20.100000000000001" customHeight="1" x14ac:dyDescent="0.25">
      <c r="A8" s="77" t="s">
        <v>277</v>
      </c>
      <c r="B8" s="145"/>
      <c r="C8" s="77"/>
      <c r="D8" s="107"/>
      <c r="E8" s="107"/>
      <c r="F8" s="107"/>
      <c r="G8" s="107"/>
      <c r="H8" s="107"/>
      <c r="I8" s="107"/>
      <c r="J8" s="107"/>
      <c r="K8" s="107"/>
      <c r="L8" s="108"/>
      <c r="M8" s="108"/>
    </row>
    <row r="9" spans="1:13" ht="20.100000000000001" customHeight="1" x14ac:dyDescent="0.25">
      <c r="A9" s="130" t="s">
        <v>279</v>
      </c>
      <c r="B9" s="130"/>
      <c r="C9" s="130"/>
      <c r="D9" s="130"/>
      <c r="E9" s="130"/>
      <c r="F9" s="130"/>
      <c r="G9" s="130"/>
      <c r="H9" s="130"/>
      <c r="I9" s="130"/>
      <c r="J9" s="130"/>
      <c r="K9" s="130"/>
      <c r="L9" s="130"/>
      <c r="M9" s="130"/>
    </row>
    <row r="10" spans="1:13" s="144" customFormat="1" ht="20.100000000000001" customHeight="1" x14ac:dyDescent="0.25">
      <c r="A10" s="21"/>
      <c r="B10" s="101" t="s">
        <v>280</v>
      </c>
      <c r="C10" s="78"/>
      <c r="D10" s="107"/>
      <c r="E10" s="98">
        <v>715</v>
      </c>
      <c r="F10" s="107"/>
      <c r="G10" s="107"/>
      <c r="H10" s="98"/>
      <c r="I10" s="100"/>
      <c r="J10" s="100"/>
      <c r="K10" s="98"/>
      <c r="L10" s="100"/>
      <c r="M10" s="98">
        <f>E10</f>
        <v>715</v>
      </c>
    </row>
    <row r="11" spans="1:13" s="144" customFormat="1" ht="20.100000000000001" customHeight="1" x14ac:dyDescent="0.25">
      <c r="A11" s="21"/>
      <c r="B11" s="21" t="s">
        <v>281</v>
      </c>
      <c r="C11" s="21"/>
      <c r="D11" s="98">
        <v>149</v>
      </c>
      <c r="E11" s="98"/>
      <c r="F11" s="98"/>
      <c r="G11" s="98"/>
      <c r="H11" s="98"/>
      <c r="I11" s="100"/>
      <c r="J11" s="100"/>
      <c r="K11" s="100"/>
      <c r="L11" s="100"/>
      <c r="M11" s="98">
        <f>D11</f>
        <v>149</v>
      </c>
    </row>
    <row r="12" spans="1:13" ht="20.100000000000001" customHeight="1" x14ac:dyDescent="0.25">
      <c r="A12" s="130" t="s">
        <v>282</v>
      </c>
      <c r="B12" s="130"/>
      <c r="C12" s="130"/>
      <c r="D12" s="130"/>
      <c r="E12" s="130"/>
      <c r="F12" s="130"/>
      <c r="G12" s="130"/>
      <c r="H12" s="130"/>
      <c r="I12" s="130"/>
      <c r="J12" s="130"/>
      <c r="K12" s="130"/>
      <c r="L12" s="130"/>
      <c r="M12" s="130"/>
    </row>
    <row r="13" spans="1:13" ht="20.100000000000001" customHeight="1" x14ac:dyDescent="0.25">
      <c r="A13" s="21"/>
      <c r="B13" s="21" t="s">
        <v>157</v>
      </c>
      <c r="C13" s="93"/>
      <c r="D13" s="98"/>
      <c r="E13" s="98"/>
      <c r="F13" s="98"/>
      <c r="G13" s="98">
        <v>95</v>
      </c>
      <c r="H13" s="98"/>
      <c r="I13" s="98">
        <v>463</v>
      </c>
      <c r="J13" s="100"/>
      <c r="K13" s="98"/>
      <c r="L13" s="100"/>
      <c r="M13" s="98">
        <f>G13+I13</f>
        <v>558</v>
      </c>
    </row>
    <row r="14" spans="1:13" ht="20.100000000000001" customHeight="1" x14ac:dyDescent="0.25">
      <c r="A14" s="130" t="s">
        <v>283</v>
      </c>
      <c r="B14" s="130"/>
      <c r="C14" s="130"/>
      <c r="D14" s="130"/>
      <c r="E14" s="130"/>
      <c r="F14" s="130"/>
      <c r="G14" s="130"/>
      <c r="H14" s="130"/>
      <c r="I14" s="130"/>
      <c r="J14" s="130"/>
      <c r="K14" s="130"/>
      <c r="L14" s="130"/>
      <c r="M14" s="130"/>
    </row>
    <row r="15" spans="1:13" s="110" customFormat="1" ht="20.100000000000001" customHeight="1" x14ac:dyDescent="0.25">
      <c r="A15" s="77" t="s">
        <v>284</v>
      </c>
      <c r="B15" s="77"/>
      <c r="C15" s="77"/>
      <c r="D15" s="98">
        <v>104</v>
      </c>
      <c r="E15" s="98">
        <v>336</v>
      </c>
      <c r="F15" s="98">
        <v>548</v>
      </c>
      <c r="G15" s="98"/>
      <c r="H15" s="98"/>
      <c r="I15" s="98"/>
      <c r="J15" s="100"/>
      <c r="K15" s="99"/>
      <c r="L15" s="100"/>
      <c r="M15" s="98">
        <f>E15+F15</f>
        <v>884</v>
      </c>
    </row>
    <row r="16" spans="1:13" ht="20.100000000000001" customHeight="1" x14ac:dyDescent="0.25">
      <c r="A16" s="21"/>
      <c r="B16" s="21" t="s">
        <v>270</v>
      </c>
      <c r="C16" s="21"/>
      <c r="D16" s="98"/>
      <c r="E16" s="98">
        <v>336</v>
      </c>
      <c r="F16" s="98"/>
      <c r="G16" s="98"/>
      <c r="H16" s="98"/>
      <c r="I16" s="98"/>
      <c r="J16" s="97"/>
      <c r="K16" s="99"/>
      <c r="L16" s="97"/>
      <c r="M16" s="98">
        <f>E16</f>
        <v>336</v>
      </c>
    </row>
    <row r="17" spans="1:13" ht="20.100000000000001" customHeight="1" x14ac:dyDescent="0.25">
      <c r="A17" s="130" t="s">
        <v>285</v>
      </c>
      <c r="B17" s="130"/>
      <c r="C17" s="130"/>
      <c r="D17" s="130"/>
      <c r="E17" s="130"/>
      <c r="F17" s="130"/>
      <c r="G17" s="130"/>
      <c r="H17" s="130"/>
      <c r="I17" s="130"/>
      <c r="J17" s="130"/>
      <c r="K17" s="130"/>
      <c r="L17" s="130"/>
      <c r="M17" s="130"/>
    </row>
    <row r="18" spans="1:13" s="110" customFormat="1" ht="37.5" customHeight="1" x14ac:dyDescent="0.25">
      <c r="A18" s="128" t="s">
        <v>286</v>
      </c>
      <c r="B18" s="128"/>
      <c r="C18" s="128"/>
      <c r="D18" s="98">
        <v>45</v>
      </c>
      <c r="E18" s="98"/>
      <c r="F18" s="98">
        <v>10</v>
      </c>
      <c r="G18" s="98">
        <v>41</v>
      </c>
      <c r="H18" s="98"/>
      <c r="I18" s="98">
        <v>116</v>
      </c>
      <c r="J18" s="100"/>
      <c r="K18" s="98"/>
      <c r="L18" s="100"/>
      <c r="M18" s="98">
        <f>SUM(F18:I18)</f>
        <v>167</v>
      </c>
    </row>
    <row r="19" spans="1:13" s="110" customFormat="1" ht="20.100000000000001" customHeight="1" x14ac:dyDescent="0.25">
      <c r="A19" s="77" t="s">
        <v>287</v>
      </c>
      <c r="B19" s="77"/>
      <c r="C19" s="77"/>
      <c r="D19" s="98">
        <f>D11+D15+D18</f>
        <v>298</v>
      </c>
      <c r="E19" s="98">
        <f>E10+E15</f>
        <v>1051</v>
      </c>
      <c r="F19" s="98">
        <f>F15+F18</f>
        <v>558</v>
      </c>
      <c r="G19" s="98">
        <f>G13+G18</f>
        <v>136</v>
      </c>
      <c r="H19" s="98"/>
      <c r="I19" s="98">
        <f>I13+I18</f>
        <v>579</v>
      </c>
      <c r="J19" s="98"/>
      <c r="K19" s="98"/>
      <c r="L19" s="98">
        <f>L6+L7</f>
        <v>1200</v>
      </c>
      <c r="M19" s="98">
        <f>SUM(D19:L19)</f>
        <v>3822</v>
      </c>
    </row>
    <row r="20" spans="1:13" ht="24" customHeight="1" x14ac:dyDescent="0.3">
      <c r="A20" s="129" t="s">
        <v>158</v>
      </c>
      <c r="B20" s="129"/>
      <c r="C20" s="129"/>
      <c r="D20" s="129"/>
      <c r="E20" s="129"/>
      <c r="F20" s="129"/>
      <c r="G20" s="129"/>
      <c r="H20" s="129"/>
      <c r="I20" s="129"/>
      <c r="J20" s="129"/>
      <c r="K20" s="129"/>
      <c r="L20" s="129"/>
      <c r="M20" s="129"/>
    </row>
    <row r="21" spans="1:13" s="102" customFormat="1" ht="23.25" customHeight="1" x14ac:dyDescent="0.2">
      <c r="A21" s="136"/>
      <c r="B21" s="136"/>
      <c r="C21" s="136"/>
      <c r="D21" s="135"/>
      <c r="E21" s="135"/>
      <c r="F21" s="135"/>
      <c r="G21" s="135"/>
      <c r="H21" s="135"/>
      <c r="I21" s="138" t="s">
        <v>28</v>
      </c>
      <c r="J21" s="131" t="s">
        <v>2</v>
      </c>
      <c r="K21" s="137" t="s">
        <v>293</v>
      </c>
      <c r="L21" s="131" t="s">
        <v>150</v>
      </c>
      <c r="M21" s="135" t="s">
        <v>40</v>
      </c>
    </row>
    <row r="22" spans="1:13" s="102" customFormat="1" ht="78.75" customHeight="1" x14ac:dyDescent="0.2">
      <c r="A22" s="136"/>
      <c r="B22" s="136"/>
      <c r="C22" s="136"/>
      <c r="D22" s="103" t="s">
        <v>295</v>
      </c>
      <c r="E22" s="103" t="s">
        <v>271</v>
      </c>
      <c r="F22" s="103" t="s">
        <v>272</v>
      </c>
      <c r="G22" s="103" t="s">
        <v>294</v>
      </c>
      <c r="H22" s="104" t="s">
        <v>273</v>
      </c>
      <c r="I22" s="138"/>
      <c r="J22" s="131"/>
      <c r="K22" s="137"/>
      <c r="L22" s="131"/>
      <c r="M22" s="135"/>
    </row>
    <row r="23" spans="1:13" ht="20.100000000000001" customHeight="1" x14ac:dyDescent="0.25">
      <c r="A23" s="130" t="s">
        <v>288</v>
      </c>
      <c r="B23" s="130"/>
      <c r="C23" s="130"/>
      <c r="D23" s="130"/>
      <c r="E23" s="130"/>
      <c r="F23" s="130"/>
      <c r="G23" s="130"/>
      <c r="H23" s="130"/>
      <c r="I23" s="130"/>
      <c r="J23" s="130"/>
      <c r="K23" s="130"/>
      <c r="L23" s="130"/>
      <c r="M23" s="130"/>
    </row>
    <row r="24" spans="1:13" ht="20.100000000000001" customHeight="1" x14ac:dyDescent="0.25">
      <c r="A24" s="77"/>
      <c r="B24" s="21" t="s">
        <v>156</v>
      </c>
      <c r="C24" s="21"/>
      <c r="D24" s="98"/>
      <c r="E24" s="98"/>
      <c r="F24" s="98"/>
      <c r="G24" s="98"/>
      <c r="H24" s="98"/>
      <c r="I24" s="98"/>
      <c r="J24" s="100"/>
      <c r="K24" s="100"/>
      <c r="L24" s="100"/>
      <c r="M24" s="98"/>
    </row>
    <row r="25" spans="1:13" ht="20.100000000000001" customHeight="1" x14ac:dyDescent="0.25">
      <c r="A25" s="21"/>
      <c r="B25" s="21"/>
      <c r="C25" s="21" t="s">
        <v>275</v>
      </c>
      <c r="D25" s="98">
        <v>149</v>
      </c>
      <c r="E25" s="98">
        <v>315</v>
      </c>
      <c r="F25" s="98"/>
      <c r="G25" s="98"/>
      <c r="H25" s="98"/>
      <c r="I25" s="98"/>
      <c r="J25" s="100"/>
      <c r="K25" s="100"/>
      <c r="L25" s="100"/>
      <c r="M25" s="98">
        <f>SUM(D25:E25)</f>
        <v>464</v>
      </c>
    </row>
    <row r="26" spans="1:13" ht="20.100000000000001" customHeight="1" x14ac:dyDescent="0.25">
      <c r="A26" s="21"/>
      <c r="B26" s="21"/>
      <c r="C26" s="21" t="s">
        <v>276</v>
      </c>
      <c r="D26" s="98"/>
      <c r="E26" s="98">
        <v>736</v>
      </c>
      <c r="F26" s="98"/>
      <c r="G26" s="98"/>
      <c r="H26" s="98"/>
      <c r="I26" s="98"/>
      <c r="J26" s="100"/>
      <c r="K26" s="100"/>
      <c r="L26" s="100"/>
      <c r="M26" s="98">
        <f>E26</f>
        <v>736</v>
      </c>
    </row>
    <row r="27" spans="1:13" s="110" customFormat="1" ht="20.100000000000001" customHeight="1" x14ac:dyDescent="0.25">
      <c r="A27" s="77" t="s">
        <v>289</v>
      </c>
      <c r="B27" s="77"/>
      <c r="C27" s="77"/>
      <c r="D27" s="108"/>
      <c r="E27" s="108"/>
      <c r="F27" s="108"/>
      <c r="G27" s="108"/>
      <c r="H27" s="108"/>
      <c r="I27" s="108"/>
      <c r="J27" s="107"/>
      <c r="K27" s="107"/>
      <c r="L27" s="107"/>
      <c r="M27" s="108"/>
    </row>
    <row r="28" spans="1:13" ht="20.100000000000001" customHeight="1" x14ac:dyDescent="0.25">
      <c r="A28" s="130" t="s">
        <v>290</v>
      </c>
      <c r="B28" s="130"/>
      <c r="C28" s="130"/>
      <c r="D28" s="130"/>
      <c r="E28" s="130"/>
      <c r="F28" s="130"/>
      <c r="G28" s="130"/>
      <c r="H28" s="130"/>
      <c r="I28" s="130"/>
      <c r="J28" s="130"/>
      <c r="K28" s="130"/>
      <c r="L28" s="130"/>
      <c r="M28" s="130"/>
    </row>
    <row r="29" spans="1:13" s="110" customFormat="1" ht="20.100000000000001" customHeight="1" x14ac:dyDescent="0.25">
      <c r="A29" s="77"/>
      <c r="B29" s="21" t="s">
        <v>274</v>
      </c>
      <c r="C29" s="109"/>
      <c r="D29" s="98"/>
      <c r="E29" s="98"/>
      <c r="F29" s="98"/>
      <c r="G29" s="98">
        <v>136</v>
      </c>
      <c r="H29" s="98"/>
      <c r="I29" s="98">
        <v>579</v>
      </c>
      <c r="J29" s="100"/>
      <c r="K29" s="98"/>
      <c r="L29" s="100"/>
      <c r="M29" s="98">
        <f>G29+I29</f>
        <v>715</v>
      </c>
    </row>
    <row r="30" spans="1:13" s="110" customFormat="1" ht="20.100000000000001" customHeight="1" x14ac:dyDescent="0.25">
      <c r="A30" s="77"/>
      <c r="B30" s="21" t="s">
        <v>281</v>
      </c>
      <c r="C30" s="77"/>
      <c r="D30" s="98">
        <v>149</v>
      </c>
      <c r="E30" s="98"/>
      <c r="F30" s="98"/>
      <c r="G30" s="98"/>
      <c r="H30" s="98"/>
      <c r="I30" s="98"/>
      <c r="J30" s="100"/>
      <c r="K30" s="100"/>
      <c r="L30" s="100"/>
      <c r="M30" s="98">
        <f>D30</f>
        <v>149</v>
      </c>
    </row>
    <row r="31" spans="1:13" ht="20.100000000000001" customHeight="1" x14ac:dyDescent="0.25">
      <c r="A31" s="130" t="s">
        <v>282</v>
      </c>
      <c r="B31" s="130"/>
      <c r="C31" s="130"/>
      <c r="D31" s="130"/>
      <c r="E31" s="130"/>
      <c r="F31" s="130"/>
      <c r="G31" s="130"/>
      <c r="H31" s="130"/>
      <c r="I31" s="130"/>
      <c r="J31" s="130"/>
      <c r="K31" s="130"/>
      <c r="L31" s="130"/>
      <c r="M31" s="130"/>
    </row>
    <row r="32" spans="1:13" ht="20.100000000000001" customHeight="1" x14ac:dyDescent="0.25">
      <c r="A32" s="21"/>
      <c r="B32" s="101" t="s">
        <v>159</v>
      </c>
      <c r="C32" s="76"/>
      <c r="D32" s="98"/>
      <c r="E32" s="98"/>
      <c r="F32" s="98">
        <v>558</v>
      </c>
      <c r="G32" s="98"/>
      <c r="H32" s="98"/>
      <c r="I32" s="100"/>
      <c r="J32" s="100"/>
      <c r="K32" s="98"/>
      <c r="L32" s="100"/>
      <c r="M32" s="98">
        <f>F32</f>
        <v>558</v>
      </c>
    </row>
    <row r="33" spans="1:13" ht="20.100000000000001" customHeight="1" x14ac:dyDescent="0.25">
      <c r="A33" s="130" t="s">
        <v>283</v>
      </c>
      <c r="B33" s="130"/>
      <c r="C33" s="130"/>
      <c r="D33" s="130"/>
      <c r="E33" s="130"/>
      <c r="F33" s="130"/>
      <c r="G33" s="130"/>
      <c r="H33" s="130"/>
      <c r="I33" s="130"/>
      <c r="J33" s="130"/>
      <c r="K33" s="130"/>
      <c r="L33" s="130"/>
      <c r="M33" s="130"/>
    </row>
    <row r="34" spans="1:13" s="110" customFormat="1" ht="20.100000000000001" customHeight="1" x14ac:dyDescent="0.25">
      <c r="A34" s="77" t="s">
        <v>284</v>
      </c>
      <c r="B34" s="77"/>
      <c r="C34" s="77"/>
      <c r="D34" s="107"/>
      <c r="E34" s="107"/>
      <c r="F34" s="107"/>
      <c r="G34" s="107"/>
      <c r="H34" s="107"/>
      <c r="I34" s="107"/>
      <c r="J34" s="107"/>
      <c r="K34" s="107"/>
      <c r="L34" s="98">
        <f>336+548+104</f>
        <v>988</v>
      </c>
      <c r="M34" s="98">
        <f>L34</f>
        <v>988</v>
      </c>
    </row>
    <row r="35" spans="1:13" ht="20.100000000000001" customHeight="1" x14ac:dyDescent="0.25">
      <c r="A35" s="130" t="s">
        <v>285</v>
      </c>
      <c r="B35" s="130"/>
      <c r="C35" s="130"/>
      <c r="D35" s="130"/>
      <c r="E35" s="130"/>
      <c r="F35" s="130"/>
      <c r="G35" s="130"/>
      <c r="H35" s="130"/>
      <c r="I35" s="130"/>
      <c r="J35" s="130"/>
      <c r="K35" s="130"/>
      <c r="L35" s="130"/>
      <c r="M35" s="130"/>
    </row>
    <row r="36" spans="1:13" s="110" customFormat="1" ht="36.75" customHeight="1" x14ac:dyDescent="0.25">
      <c r="A36" s="128" t="s">
        <v>286</v>
      </c>
      <c r="B36" s="128"/>
      <c r="C36" s="128"/>
      <c r="D36" s="107"/>
      <c r="E36" s="107"/>
      <c r="F36" s="107"/>
      <c r="G36" s="107"/>
      <c r="H36" s="107"/>
      <c r="I36" s="107"/>
      <c r="J36" s="146">
        <v>10</v>
      </c>
      <c r="K36" s="107"/>
      <c r="L36" s="98">
        <f>116+41+10+35</f>
        <v>202</v>
      </c>
      <c r="M36" s="98">
        <f>L36</f>
        <v>202</v>
      </c>
    </row>
    <row r="37" spans="1:13" s="110" customFormat="1" ht="20.100000000000001" customHeight="1" x14ac:dyDescent="0.25">
      <c r="A37" s="77" t="s">
        <v>291</v>
      </c>
      <c r="B37" s="77"/>
      <c r="C37" s="77"/>
      <c r="D37" s="98">
        <f>D25+D30</f>
        <v>298</v>
      </c>
      <c r="E37" s="98">
        <f>E25+E26</f>
        <v>1051</v>
      </c>
      <c r="F37" s="98">
        <f>F32</f>
        <v>558</v>
      </c>
      <c r="G37" s="98">
        <f>G29</f>
        <v>136</v>
      </c>
      <c r="H37" s="98"/>
      <c r="I37" s="98">
        <f>I29</f>
        <v>579</v>
      </c>
      <c r="J37" s="98">
        <f>J36</f>
        <v>10</v>
      </c>
      <c r="K37" s="98"/>
      <c r="L37" s="98">
        <f>L34+L36</f>
        <v>1190</v>
      </c>
      <c r="M37" s="98">
        <f>SUM(D37:L37)</f>
        <v>3822</v>
      </c>
    </row>
    <row r="38" spans="1:13" ht="15.75" x14ac:dyDescent="0.25">
      <c r="A38" s="18"/>
      <c r="B38" s="18"/>
      <c r="C38" s="18"/>
      <c r="D38" s="18"/>
      <c r="E38" s="18"/>
      <c r="F38" s="18"/>
      <c r="G38" s="18"/>
      <c r="H38" s="18"/>
      <c r="I38" s="18"/>
      <c r="J38" s="18"/>
      <c r="K38" s="18"/>
      <c r="L38" s="18"/>
      <c r="M38" s="18"/>
    </row>
  </sheetData>
  <mergeCells count="28">
    <mergeCell ref="A23:M23"/>
    <mergeCell ref="A28:M28"/>
    <mergeCell ref="A31:M31"/>
    <mergeCell ref="A33:M33"/>
    <mergeCell ref="A35:M35"/>
    <mergeCell ref="A36:C36"/>
    <mergeCell ref="A20:M20"/>
    <mergeCell ref="A21:C22"/>
    <mergeCell ref="D21:H21"/>
    <mergeCell ref="I21:I22"/>
    <mergeCell ref="J21:J22"/>
    <mergeCell ref="K21:K22"/>
    <mergeCell ref="L21:L22"/>
    <mergeCell ref="M21:M22"/>
    <mergeCell ref="A4:M4"/>
    <mergeCell ref="A9:M9"/>
    <mergeCell ref="A12:M12"/>
    <mergeCell ref="A14:M14"/>
    <mergeCell ref="A17:M17"/>
    <mergeCell ref="A18:C18"/>
    <mergeCell ref="A1:M1"/>
    <mergeCell ref="A2:C3"/>
    <mergeCell ref="D2:H2"/>
    <mergeCell ref="I2:I3"/>
    <mergeCell ref="J2:J3"/>
    <mergeCell ref="K2:K3"/>
    <mergeCell ref="L2:L3"/>
    <mergeCell ref="M2:M3"/>
  </mergeCells>
  <printOptions gridLines="1"/>
  <pageMargins left="0.74803149606299213" right="0.74803149606299213" top="0.98425196850393704" bottom="0.98425196850393704" header="0.51181102362204722" footer="0.51181102362204722"/>
  <pageSetup paperSize="8" scale="78" fitToHeight="2" orientation="landscape" r:id="rId1"/>
  <headerFooter alignWithMargins="0"/>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75" workbookViewId="0">
      <selection activeCell="C40" sqref="C40"/>
    </sheetView>
  </sheetViews>
  <sheetFormatPr defaultRowHeight="12.75" x14ac:dyDescent="0.2"/>
  <cols>
    <col min="1" max="1" width="4.28515625" customWidth="1"/>
    <col min="2" max="2" width="38.28515625" customWidth="1"/>
    <col min="3" max="3" width="11.28515625" customWidth="1"/>
    <col min="4" max="4" width="8.5703125" customWidth="1"/>
    <col min="5" max="5" width="15" customWidth="1"/>
    <col min="6" max="6" width="10.28515625" customWidth="1"/>
    <col min="7" max="7" width="10" customWidth="1"/>
    <col min="8" max="8" width="1.42578125" customWidth="1"/>
    <col min="9" max="9" width="9.85546875" bestFit="1" customWidth="1"/>
    <col min="10" max="10" width="10.28515625" customWidth="1"/>
    <col min="11" max="11" width="9.85546875" bestFit="1" customWidth="1"/>
    <col min="12" max="12" width="1.42578125" customWidth="1"/>
    <col min="13" max="13" width="14.5703125" customWidth="1"/>
    <col min="14" max="14" width="14.42578125" customWidth="1"/>
    <col min="15" max="15" width="14.85546875" customWidth="1"/>
    <col min="16" max="16" width="12.85546875" customWidth="1"/>
  </cols>
  <sheetData>
    <row r="1" spans="1:16" ht="15.75" x14ac:dyDescent="0.25">
      <c r="A1" s="31"/>
      <c r="B1" s="1"/>
      <c r="C1" s="140" t="s">
        <v>183</v>
      </c>
      <c r="D1" s="140"/>
      <c r="E1" s="140"/>
      <c r="F1" s="1"/>
      <c r="G1" s="1"/>
      <c r="H1" s="1"/>
      <c r="I1" s="1"/>
      <c r="J1" s="1"/>
      <c r="K1" s="1"/>
      <c r="L1" s="1"/>
      <c r="M1" s="1"/>
      <c r="N1" s="1"/>
      <c r="O1" s="31" t="s">
        <v>184</v>
      </c>
      <c r="P1" s="1"/>
    </row>
    <row r="2" spans="1:16" ht="35.25" customHeight="1" x14ac:dyDescent="0.25">
      <c r="A2" s="50"/>
      <c r="B2" s="50"/>
      <c r="C2" s="141" t="s">
        <v>160</v>
      </c>
      <c r="D2" s="141"/>
      <c r="E2" s="141"/>
      <c r="F2" s="141"/>
      <c r="G2" s="141"/>
      <c r="H2" s="141"/>
      <c r="I2" s="141"/>
      <c r="J2" s="141"/>
      <c r="K2" s="141"/>
      <c r="L2" s="52"/>
      <c r="M2" s="51" t="s">
        <v>2</v>
      </c>
      <c r="N2" s="53" t="s">
        <v>161</v>
      </c>
      <c r="O2" s="54" t="s">
        <v>27</v>
      </c>
      <c r="P2" s="55" t="s">
        <v>185</v>
      </c>
    </row>
    <row r="3" spans="1:16" ht="50.25" customHeight="1" x14ac:dyDescent="0.25">
      <c r="A3" s="50"/>
      <c r="B3" s="50"/>
      <c r="C3" s="142" t="s">
        <v>162</v>
      </c>
      <c r="D3" s="142"/>
      <c r="E3" s="142"/>
      <c r="F3" s="142"/>
      <c r="G3" s="142"/>
      <c r="H3" s="56"/>
      <c r="I3" s="142" t="s">
        <v>28</v>
      </c>
      <c r="J3" s="142"/>
      <c r="K3" s="142"/>
      <c r="L3" s="48"/>
      <c r="M3" s="41" t="s">
        <v>163</v>
      </c>
      <c r="N3" s="56"/>
      <c r="O3" s="57" t="s">
        <v>186</v>
      </c>
      <c r="P3" s="50"/>
    </row>
    <row r="4" spans="1:16" ht="15.75" x14ac:dyDescent="0.25">
      <c r="A4" s="50"/>
      <c r="B4" s="50"/>
      <c r="C4" s="56" t="s">
        <v>164</v>
      </c>
      <c r="D4" s="41" t="s">
        <v>165</v>
      </c>
      <c r="E4" s="56" t="s">
        <v>117</v>
      </c>
      <c r="F4" s="56" t="s">
        <v>166</v>
      </c>
      <c r="G4" s="56" t="s">
        <v>167</v>
      </c>
      <c r="H4" s="56"/>
      <c r="I4" s="56" t="s">
        <v>166</v>
      </c>
      <c r="J4" s="56" t="s">
        <v>168</v>
      </c>
      <c r="K4" s="56" t="s">
        <v>167</v>
      </c>
      <c r="L4" s="56"/>
      <c r="M4" s="56"/>
      <c r="N4" s="56"/>
      <c r="O4" s="50"/>
      <c r="P4" s="50"/>
    </row>
    <row r="5" spans="1:16" ht="15.75" x14ac:dyDescent="0.25">
      <c r="A5" s="139" t="s">
        <v>169</v>
      </c>
      <c r="B5" s="139"/>
      <c r="C5" s="25"/>
      <c r="D5" s="25"/>
      <c r="E5" s="25"/>
      <c r="F5" s="25"/>
      <c r="G5" s="25"/>
      <c r="H5" s="25"/>
      <c r="I5" s="25"/>
      <c r="J5" s="25"/>
      <c r="K5" s="25"/>
      <c r="L5" s="25"/>
      <c r="M5" s="25"/>
      <c r="N5" s="25"/>
      <c r="O5" s="1"/>
      <c r="P5" s="1"/>
    </row>
    <row r="6" spans="1:16" ht="15.75" x14ac:dyDescent="0.25">
      <c r="A6" s="26"/>
      <c r="B6" s="27" t="s">
        <v>78</v>
      </c>
      <c r="C6" s="85">
        <v>10610.273541812372</v>
      </c>
      <c r="D6" s="85">
        <v>2602.22538685679</v>
      </c>
      <c r="E6" s="85">
        <v>41434.371603689237</v>
      </c>
      <c r="F6" s="85">
        <v>27956.984991642039</v>
      </c>
      <c r="G6" s="85">
        <v>82402.428544972703</v>
      </c>
      <c r="H6" s="85"/>
      <c r="I6" s="85">
        <v>18920.45439413259</v>
      </c>
      <c r="J6" s="85">
        <v>17542.169999999998</v>
      </c>
      <c r="K6" s="85">
        <v>1949.1</v>
      </c>
      <c r="L6" s="85"/>
      <c r="M6" s="85">
        <v>701.5678044</v>
      </c>
      <c r="N6" s="85">
        <v>204119.63205766235</v>
      </c>
      <c r="O6" s="85">
        <v>204119.63205766235</v>
      </c>
      <c r="P6" s="85">
        <v>204119.63205766235</v>
      </c>
    </row>
    <row r="7" spans="1:16" ht="15.75" x14ac:dyDescent="0.25">
      <c r="A7" s="25"/>
      <c r="B7" s="28" t="s">
        <v>170</v>
      </c>
      <c r="C7" s="86">
        <v>492.04669098686242</v>
      </c>
      <c r="D7" s="86">
        <v>34.083271113892664</v>
      </c>
      <c r="E7" s="86">
        <v>15.845037425892055</v>
      </c>
      <c r="F7" s="86">
        <v>0.84341485863473065</v>
      </c>
      <c r="G7" s="86">
        <v>21.909423294221511</v>
      </c>
      <c r="H7" s="86"/>
      <c r="I7" s="86">
        <v>2.357490206983488</v>
      </c>
      <c r="J7" s="86">
        <v>15.5</v>
      </c>
      <c r="K7" s="86">
        <v>1.7</v>
      </c>
      <c r="L7" s="86"/>
      <c r="M7" s="86">
        <v>221.96161608032</v>
      </c>
      <c r="N7" s="87">
        <v>806.28107408360984</v>
      </c>
      <c r="O7" s="87">
        <v>806.28107408360984</v>
      </c>
      <c r="P7" s="87">
        <v>806.28107408360984</v>
      </c>
    </row>
    <row r="8" spans="1:16" ht="15.75" x14ac:dyDescent="0.25">
      <c r="A8" s="26"/>
      <c r="B8" s="27" t="s">
        <v>171</v>
      </c>
      <c r="C8" s="85">
        <v>23.743928036933301</v>
      </c>
      <c r="D8" s="85"/>
      <c r="E8" s="85">
        <v>3.5411442390150616</v>
      </c>
      <c r="F8" s="85">
        <v>0.80226711409858564</v>
      </c>
      <c r="G8" s="85">
        <v>2.6068014632184138</v>
      </c>
      <c r="H8" s="85"/>
      <c r="I8" s="85">
        <v>0.96152468943451042</v>
      </c>
      <c r="J8" s="85">
        <v>0.2</v>
      </c>
      <c r="K8" s="85">
        <v>0.1</v>
      </c>
      <c r="L8" s="85"/>
      <c r="M8" s="85">
        <v>0.11677899999999999</v>
      </c>
      <c r="N8" s="85">
        <v>32.044963146322985</v>
      </c>
      <c r="O8" s="85">
        <v>32.044963146322985</v>
      </c>
      <c r="P8" s="85">
        <v>32.044963146322985</v>
      </c>
    </row>
    <row r="9" spans="1:16" ht="15.75" x14ac:dyDescent="0.25">
      <c r="A9" s="25"/>
      <c r="B9" s="28" t="s">
        <v>172</v>
      </c>
      <c r="C9" s="86">
        <v>69.375136975086832</v>
      </c>
      <c r="D9" s="86">
        <v>6.0438093137343065</v>
      </c>
      <c r="E9" s="86">
        <v>37.943207039559518</v>
      </c>
      <c r="F9" s="86">
        <v>259.52603284014742</v>
      </c>
      <c r="G9" s="86">
        <v>89.004391170435866</v>
      </c>
      <c r="H9" s="86"/>
      <c r="I9" s="86">
        <v>37.967209002606353</v>
      </c>
      <c r="J9" s="86">
        <v>12.1</v>
      </c>
      <c r="K9" s="86">
        <v>1.3</v>
      </c>
      <c r="L9" s="86"/>
      <c r="M9" s="86">
        <v>0.27469695230000002</v>
      </c>
      <c r="N9" s="87">
        <v>513.56685004135647</v>
      </c>
      <c r="O9" s="87">
        <v>513.56685004135647</v>
      </c>
      <c r="P9" s="87">
        <v>513.56685004135647</v>
      </c>
    </row>
    <row r="10" spans="1:16" ht="15.75" x14ac:dyDescent="0.25">
      <c r="A10" s="26"/>
      <c r="B10" s="27" t="s">
        <v>173</v>
      </c>
      <c r="C10" s="85"/>
      <c r="D10" s="85"/>
      <c r="E10" s="85">
        <v>0.3</v>
      </c>
      <c r="F10" s="85"/>
      <c r="G10" s="85">
        <v>0.4</v>
      </c>
      <c r="H10" s="85"/>
      <c r="I10" s="85"/>
      <c r="J10" s="85"/>
      <c r="K10" s="85"/>
      <c r="L10" s="85"/>
      <c r="M10" s="85"/>
      <c r="N10" s="85">
        <v>0.7</v>
      </c>
      <c r="O10" s="85">
        <v>0.7</v>
      </c>
      <c r="P10" s="85">
        <v>0.7</v>
      </c>
    </row>
    <row r="11" spans="1:16" ht="15.75" x14ac:dyDescent="0.25">
      <c r="A11" s="25"/>
      <c r="B11" s="28" t="s">
        <v>174</v>
      </c>
      <c r="C11" s="86"/>
      <c r="D11" s="86"/>
      <c r="E11" s="86"/>
      <c r="F11" s="86"/>
      <c r="G11" s="86"/>
      <c r="H11" s="86"/>
      <c r="I11" s="86"/>
      <c r="J11" s="86"/>
      <c r="K11" s="86"/>
      <c r="L11" s="86"/>
      <c r="M11" s="86"/>
      <c r="N11" s="87"/>
      <c r="O11" s="87"/>
      <c r="P11" s="87"/>
    </row>
    <row r="12" spans="1:16" ht="15.75" x14ac:dyDescent="0.25">
      <c r="A12" s="26"/>
      <c r="B12" s="27" t="s">
        <v>175</v>
      </c>
      <c r="C12" s="85"/>
      <c r="D12" s="85"/>
      <c r="E12" s="85"/>
      <c r="F12" s="85"/>
      <c r="G12" s="85"/>
      <c r="H12" s="85"/>
      <c r="I12" s="85"/>
      <c r="J12" s="85"/>
      <c r="K12" s="85"/>
      <c r="L12" s="85"/>
      <c r="M12" s="85"/>
      <c r="N12" s="85"/>
      <c r="O12" s="85"/>
      <c r="P12" s="85"/>
    </row>
    <row r="13" spans="1:16" ht="15.75" x14ac:dyDescent="0.25">
      <c r="A13" s="25"/>
      <c r="B13" s="28" t="s">
        <v>176</v>
      </c>
      <c r="C13" s="86">
        <v>40.980015940267805</v>
      </c>
      <c r="D13" s="86">
        <v>2.5340879334501909</v>
      </c>
      <c r="E13" s="86">
        <v>123.8468241574345</v>
      </c>
      <c r="F13" s="86">
        <v>46.210975134135992</v>
      </c>
      <c r="G13" s="86">
        <v>66.202770862729835</v>
      </c>
      <c r="H13" s="86"/>
      <c r="I13" s="86">
        <v>329.11989739648965</v>
      </c>
      <c r="J13" s="86">
        <v>51.2</v>
      </c>
      <c r="K13" s="86">
        <v>5.7</v>
      </c>
      <c r="L13" s="86"/>
      <c r="M13" s="86">
        <v>1.106046442</v>
      </c>
      <c r="N13" s="87">
        <v>666.94534178612025</v>
      </c>
      <c r="O13" s="87">
        <v>666.94534178612025</v>
      </c>
      <c r="P13" s="87">
        <v>666.94534178612025</v>
      </c>
    </row>
    <row r="14" spans="1:16" ht="15.75" x14ac:dyDescent="0.25">
      <c r="A14" s="26"/>
      <c r="B14" s="29" t="s">
        <v>177</v>
      </c>
      <c r="C14" s="85">
        <v>5.244480351541724</v>
      </c>
      <c r="D14" s="85">
        <v>6.473337653264978</v>
      </c>
      <c r="E14" s="85">
        <v>40.044157517318837</v>
      </c>
      <c r="F14" s="85">
        <v>16.378245521527791</v>
      </c>
      <c r="G14" s="85">
        <v>27.239156803415838</v>
      </c>
      <c r="H14" s="85"/>
      <c r="I14" s="85">
        <v>34.474443946514846</v>
      </c>
      <c r="J14" s="85">
        <v>29.4</v>
      </c>
      <c r="K14" s="85">
        <v>3.2</v>
      </c>
      <c r="L14" s="85"/>
      <c r="M14" s="85">
        <v>0.89969619874599993</v>
      </c>
      <c r="N14" s="85">
        <v>163.34522589019792</v>
      </c>
      <c r="O14" s="85">
        <v>163.34522589019792</v>
      </c>
      <c r="P14" s="85">
        <v>163.34522589019792</v>
      </c>
    </row>
    <row r="15" spans="1:16" ht="15.75" x14ac:dyDescent="0.25">
      <c r="A15" s="25"/>
      <c r="B15" s="28" t="s">
        <v>178</v>
      </c>
      <c r="C15" s="86">
        <v>2.7271781127199772</v>
      </c>
      <c r="D15" s="86">
        <v>0.36204268116299804</v>
      </c>
      <c r="E15" s="86">
        <v>27.968426100132994</v>
      </c>
      <c r="F15" s="86">
        <v>62.402461250888081</v>
      </c>
      <c r="G15" s="86">
        <v>8.0916947053465123</v>
      </c>
      <c r="H15" s="86"/>
      <c r="I15" s="86">
        <v>0.40103922834092237</v>
      </c>
      <c r="J15" s="86">
        <v>0.4</v>
      </c>
      <c r="K15" s="86">
        <v>0.1</v>
      </c>
      <c r="L15" s="86"/>
      <c r="M15" s="86">
        <v>2.2353958970000001E-2</v>
      </c>
      <c r="N15" s="87">
        <v>102.51825654333898</v>
      </c>
      <c r="O15" s="87">
        <v>102.51825654333898</v>
      </c>
      <c r="P15" s="87">
        <v>102.51825654333898</v>
      </c>
    </row>
    <row r="16" spans="1:16" ht="15.75" x14ac:dyDescent="0.25">
      <c r="A16" s="26"/>
      <c r="B16" s="27" t="s">
        <v>179</v>
      </c>
      <c r="C16" s="85">
        <v>107.90033242854774</v>
      </c>
      <c r="D16" s="85"/>
      <c r="E16" s="85">
        <v>1.7227370693926549</v>
      </c>
      <c r="F16" s="85">
        <v>0.1593707738024846</v>
      </c>
      <c r="G16" s="85">
        <v>0.94547468253324496</v>
      </c>
      <c r="H16" s="85"/>
      <c r="I16" s="85">
        <v>2.3308947078056685</v>
      </c>
      <c r="J16" s="85">
        <v>11.4</v>
      </c>
      <c r="K16" s="85">
        <v>1.2</v>
      </c>
      <c r="L16" s="85"/>
      <c r="M16" s="85">
        <v>0.23574300000000001</v>
      </c>
      <c r="N16" s="85">
        <v>125.87950723511041</v>
      </c>
      <c r="O16" s="85">
        <v>125.87950723511041</v>
      </c>
      <c r="P16" s="85">
        <v>125.87950723511041</v>
      </c>
    </row>
    <row r="17" spans="1:16" ht="15.75" x14ac:dyDescent="0.25">
      <c r="A17" s="25"/>
      <c r="B17" s="28" t="s">
        <v>180</v>
      </c>
      <c r="C17" s="86"/>
      <c r="D17" s="86"/>
      <c r="E17" s="86"/>
      <c r="F17" s="86"/>
      <c r="G17" s="86"/>
      <c r="H17" s="86"/>
      <c r="I17" s="86"/>
      <c r="J17" s="86"/>
      <c r="K17" s="86"/>
      <c r="L17" s="86"/>
      <c r="M17" s="86"/>
      <c r="N17" s="87"/>
      <c r="O17" s="87"/>
      <c r="P17" s="87"/>
    </row>
    <row r="18" spans="1:16" ht="15.75" x14ac:dyDescent="0.25">
      <c r="A18" s="26"/>
      <c r="B18" s="27" t="s">
        <v>181</v>
      </c>
      <c r="C18" s="85"/>
      <c r="D18" s="85"/>
      <c r="E18" s="85"/>
      <c r="F18" s="85"/>
      <c r="G18" s="85"/>
      <c r="H18" s="85"/>
      <c r="I18" s="85"/>
      <c r="J18" s="85"/>
      <c r="K18" s="85"/>
      <c r="L18" s="85"/>
      <c r="M18" s="85"/>
      <c r="N18" s="85"/>
      <c r="O18" s="85"/>
      <c r="P18" s="85"/>
    </row>
    <row r="19" spans="1:16" ht="15.75" x14ac:dyDescent="0.25">
      <c r="A19" s="25"/>
      <c r="B19" s="30" t="s">
        <v>182</v>
      </c>
      <c r="C19" s="86">
        <v>6.9563247116726448</v>
      </c>
      <c r="D19" s="86">
        <v>7.8026571024599686E-2</v>
      </c>
      <c r="E19" s="86">
        <v>8.4896150779489918</v>
      </c>
      <c r="F19" s="86">
        <v>9.2812206024477391</v>
      </c>
      <c r="G19" s="86">
        <v>4.3918313207768414</v>
      </c>
      <c r="H19" s="86"/>
      <c r="I19" s="86">
        <v>6.0089639119748348</v>
      </c>
      <c r="J19" s="86">
        <v>2.8</v>
      </c>
      <c r="K19" s="86">
        <v>0.5</v>
      </c>
      <c r="L19" s="86"/>
      <c r="M19" s="86">
        <v>5.2182061540000007E-3</v>
      </c>
      <c r="N19" s="87">
        <v>38.508643669572535</v>
      </c>
      <c r="O19" s="87">
        <v>38.508643669572535</v>
      </c>
      <c r="P19" s="87">
        <v>38.508643669572535</v>
      </c>
    </row>
  </sheetData>
  <mergeCells count="5">
    <mergeCell ref="A5:B5"/>
    <mergeCell ref="C1:E1"/>
    <mergeCell ref="C2:K2"/>
    <mergeCell ref="C3:G3"/>
    <mergeCell ref="I3:K3"/>
  </mergeCells>
  <phoneticPr fontId="6"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C40" sqref="C40"/>
    </sheetView>
  </sheetViews>
  <sheetFormatPr defaultRowHeight="12.75" x14ac:dyDescent="0.2"/>
  <cols>
    <col min="1" max="1" width="4.28515625" customWidth="1"/>
    <col min="2" max="2" width="31" customWidth="1"/>
    <col min="3" max="3" width="9.7109375" customWidth="1"/>
    <col min="5" max="5" width="10.5703125" customWidth="1"/>
    <col min="6" max="6" width="1.42578125" customWidth="1"/>
    <col min="7" max="7" width="13.5703125" customWidth="1"/>
    <col min="8" max="8" width="1.42578125" customWidth="1"/>
    <col min="9" max="9" width="11.42578125" customWidth="1"/>
    <col min="10" max="10" width="14.140625" customWidth="1"/>
    <col min="11" max="11" width="11.5703125" customWidth="1"/>
  </cols>
  <sheetData>
    <row r="1" spans="1:11" ht="15.75" x14ac:dyDescent="0.25">
      <c r="A1" s="31" t="s">
        <v>187</v>
      </c>
      <c r="B1" s="1"/>
      <c r="C1" s="1"/>
      <c r="D1" s="1"/>
      <c r="E1" s="1"/>
      <c r="F1" s="1"/>
      <c r="G1" s="1"/>
      <c r="H1" s="1"/>
      <c r="I1" s="1"/>
      <c r="J1" s="1"/>
      <c r="K1" s="1"/>
    </row>
    <row r="2" spans="1:11" ht="47.25" x14ac:dyDescent="0.25">
      <c r="A2" s="50"/>
      <c r="B2" s="50"/>
      <c r="C2" s="112" t="s">
        <v>188</v>
      </c>
      <c r="D2" s="112"/>
      <c r="E2" s="112"/>
      <c r="F2" s="48"/>
      <c r="G2" s="58" t="s">
        <v>2</v>
      </c>
      <c r="H2" s="48"/>
      <c r="I2" s="38" t="s">
        <v>189</v>
      </c>
      <c r="J2" s="41" t="s">
        <v>4</v>
      </c>
      <c r="K2" s="56" t="s">
        <v>23</v>
      </c>
    </row>
    <row r="3" spans="1:11" ht="47.25" x14ac:dyDescent="0.25">
      <c r="A3" s="50"/>
      <c r="B3" s="50"/>
      <c r="C3" s="41" t="s">
        <v>190</v>
      </c>
      <c r="D3" s="41" t="s">
        <v>191</v>
      </c>
      <c r="E3" s="56" t="s">
        <v>28</v>
      </c>
      <c r="F3" s="56"/>
      <c r="G3" s="41" t="s">
        <v>192</v>
      </c>
      <c r="H3" s="41"/>
      <c r="I3" s="41"/>
      <c r="J3" s="41"/>
      <c r="K3" s="56"/>
    </row>
    <row r="4" spans="1:11" ht="15.75" x14ac:dyDescent="0.25">
      <c r="A4" s="31" t="s">
        <v>193</v>
      </c>
      <c r="B4" s="1"/>
      <c r="C4" s="1"/>
      <c r="D4" s="1"/>
      <c r="E4" s="1"/>
      <c r="F4" s="1"/>
      <c r="G4" s="1"/>
      <c r="H4" s="1"/>
      <c r="I4" s="1"/>
      <c r="J4" s="1"/>
      <c r="K4" s="1"/>
    </row>
    <row r="5" spans="1:11" ht="15.75" x14ac:dyDescent="0.25">
      <c r="A5" s="32"/>
      <c r="B5" s="32" t="s">
        <v>194</v>
      </c>
      <c r="C5" s="89">
        <v>5594</v>
      </c>
      <c r="D5" s="89">
        <v>11998</v>
      </c>
      <c r="E5" s="89">
        <v>2712</v>
      </c>
      <c r="F5" s="89"/>
      <c r="G5" s="89"/>
      <c r="H5" s="89"/>
      <c r="I5" s="89"/>
      <c r="J5" s="90"/>
      <c r="K5" s="89">
        <v>20304</v>
      </c>
    </row>
    <row r="6" spans="1:11" ht="15.75" x14ac:dyDescent="0.25">
      <c r="A6" s="1"/>
      <c r="B6" s="1" t="s">
        <v>195</v>
      </c>
      <c r="C6" s="88"/>
      <c r="D6" s="88"/>
      <c r="E6" s="88"/>
      <c r="F6" s="88"/>
      <c r="G6" s="88"/>
      <c r="H6" s="88"/>
      <c r="I6" s="88"/>
      <c r="J6" s="90"/>
      <c r="K6" s="92"/>
    </row>
    <row r="7" spans="1:11" ht="15.75" x14ac:dyDescent="0.25">
      <c r="A7" s="32"/>
      <c r="B7" s="32" t="s">
        <v>180</v>
      </c>
      <c r="C7" s="89"/>
      <c r="D7" s="89"/>
      <c r="E7" s="89"/>
      <c r="F7" s="89"/>
      <c r="G7" s="89"/>
      <c r="H7" s="89"/>
      <c r="I7" s="89"/>
      <c r="J7" s="90"/>
      <c r="K7" s="89"/>
    </row>
    <row r="8" spans="1:11" ht="15.75" x14ac:dyDescent="0.25">
      <c r="A8" s="1"/>
      <c r="B8" s="1" t="s">
        <v>196</v>
      </c>
      <c r="C8" s="88">
        <v>836</v>
      </c>
      <c r="D8" s="88">
        <v>1587</v>
      </c>
      <c r="E8" s="88">
        <v>533</v>
      </c>
      <c r="F8" s="88"/>
      <c r="G8" s="88"/>
      <c r="H8" s="88"/>
      <c r="I8" s="88"/>
      <c r="J8" s="90"/>
      <c r="K8" s="92">
        <v>2956</v>
      </c>
    </row>
    <row r="9" spans="1:11" ht="15.75" x14ac:dyDescent="0.25">
      <c r="A9" s="32"/>
      <c r="B9" s="32" t="s">
        <v>76</v>
      </c>
      <c r="C9" s="89">
        <v>10033</v>
      </c>
      <c r="D9" s="89">
        <v>47258</v>
      </c>
      <c r="E9" s="89">
        <v>1908</v>
      </c>
      <c r="F9" s="89"/>
      <c r="G9" s="89"/>
      <c r="H9" s="89"/>
      <c r="I9" s="89"/>
      <c r="J9" s="90"/>
      <c r="K9" s="89">
        <v>59199</v>
      </c>
    </row>
    <row r="10" spans="1:11" ht="15.75" x14ac:dyDescent="0.25">
      <c r="A10" s="31" t="s">
        <v>197</v>
      </c>
      <c r="B10" s="1"/>
      <c r="C10" s="88"/>
      <c r="D10" s="88"/>
      <c r="E10" s="88"/>
      <c r="F10" s="88"/>
      <c r="G10" s="88"/>
      <c r="H10" s="88"/>
      <c r="I10" s="88"/>
      <c r="J10" s="88"/>
      <c r="K10" s="88"/>
    </row>
    <row r="11" spans="1:11" ht="15.75" x14ac:dyDescent="0.25">
      <c r="A11" s="32"/>
      <c r="B11" s="32" t="s">
        <v>194</v>
      </c>
      <c r="C11" s="90"/>
      <c r="D11" s="89">
        <v>7927</v>
      </c>
      <c r="E11" s="89">
        <v>8950</v>
      </c>
      <c r="F11" s="89"/>
      <c r="G11" s="90"/>
      <c r="H11" s="90"/>
      <c r="I11" s="89"/>
      <c r="J11" s="90"/>
      <c r="K11" s="89">
        <v>16877</v>
      </c>
    </row>
    <row r="12" spans="1:11" ht="15.75" x14ac:dyDescent="0.25">
      <c r="A12" s="1"/>
      <c r="B12" s="1" t="s">
        <v>195</v>
      </c>
      <c r="C12" s="90"/>
      <c r="D12" s="92"/>
      <c r="E12" s="88"/>
      <c r="F12" s="88"/>
      <c r="G12" s="90"/>
      <c r="H12" s="90"/>
      <c r="I12" s="92"/>
      <c r="J12" s="90"/>
      <c r="K12" s="92"/>
    </row>
    <row r="13" spans="1:11" ht="15.75" x14ac:dyDescent="0.25">
      <c r="A13" s="32"/>
      <c r="B13" s="32" t="s">
        <v>180</v>
      </c>
      <c r="C13" s="90"/>
      <c r="D13" s="89"/>
      <c r="E13" s="89"/>
      <c r="F13" s="89"/>
      <c r="G13" s="90"/>
      <c r="H13" s="90"/>
      <c r="I13" s="89"/>
      <c r="J13" s="90"/>
      <c r="K13" s="89"/>
    </row>
    <row r="14" spans="1:11" ht="15.75" x14ac:dyDescent="0.25">
      <c r="A14" s="1"/>
      <c r="B14" s="1" t="s">
        <v>196</v>
      </c>
      <c r="C14" s="90"/>
      <c r="D14" s="92">
        <v>814</v>
      </c>
      <c r="E14" s="88">
        <v>6786</v>
      </c>
      <c r="F14" s="88"/>
      <c r="G14" s="90"/>
      <c r="H14" s="90"/>
      <c r="I14" s="92"/>
      <c r="J14" s="90"/>
      <c r="K14" s="92">
        <v>7600</v>
      </c>
    </row>
    <row r="15" spans="1:11" ht="15.75" x14ac:dyDescent="0.25">
      <c r="A15" s="33"/>
      <c r="B15" s="32" t="s">
        <v>76</v>
      </c>
      <c r="C15" s="90"/>
      <c r="D15" s="89">
        <v>15139</v>
      </c>
      <c r="E15" s="89">
        <v>30463</v>
      </c>
      <c r="F15" s="89"/>
      <c r="G15" s="90"/>
      <c r="H15" s="90"/>
      <c r="I15" s="89"/>
      <c r="J15" s="90"/>
      <c r="K15" s="89">
        <v>45602</v>
      </c>
    </row>
    <row r="16" spans="1:11" ht="15.75" x14ac:dyDescent="0.25">
      <c r="A16" s="31" t="s">
        <v>198</v>
      </c>
      <c r="B16" s="1"/>
      <c r="C16" s="1"/>
      <c r="D16" s="1"/>
      <c r="E16" s="1"/>
      <c r="F16" s="1"/>
      <c r="G16" s="1"/>
      <c r="H16" s="1"/>
      <c r="I16" s="1"/>
      <c r="J16" s="1"/>
      <c r="K16" s="1"/>
    </row>
    <row r="17" spans="1:11" ht="47.25" x14ac:dyDescent="0.25">
      <c r="A17" s="59"/>
      <c r="B17" s="60"/>
      <c r="C17" s="112" t="s">
        <v>199</v>
      </c>
      <c r="D17" s="112"/>
      <c r="E17" s="112"/>
      <c r="F17" s="48"/>
      <c r="G17" s="56"/>
      <c r="H17" s="56"/>
      <c r="I17" s="38" t="s">
        <v>189</v>
      </c>
      <c r="J17" s="41" t="s">
        <v>150</v>
      </c>
      <c r="K17" s="56" t="s">
        <v>40</v>
      </c>
    </row>
    <row r="18" spans="1:11" ht="31.5" x14ac:dyDescent="0.25">
      <c r="A18" s="59"/>
      <c r="B18" s="60"/>
      <c r="C18" s="41" t="s">
        <v>190</v>
      </c>
      <c r="D18" s="41" t="s">
        <v>191</v>
      </c>
      <c r="E18" s="56" t="s">
        <v>28</v>
      </c>
      <c r="F18" s="56"/>
      <c r="G18" s="56"/>
      <c r="H18" s="56"/>
      <c r="I18" s="41"/>
      <c r="J18" s="56"/>
      <c r="K18" s="56"/>
    </row>
    <row r="19" spans="1:11" ht="15.75" x14ac:dyDescent="0.25">
      <c r="A19" s="31" t="s">
        <v>200</v>
      </c>
      <c r="B19" s="1"/>
      <c r="C19" s="1"/>
      <c r="D19" s="1"/>
      <c r="E19" s="1"/>
      <c r="F19" s="1"/>
      <c r="G19" s="30"/>
      <c r="H19" s="30"/>
      <c r="I19" s="1"/>
      <c r="J19" s="1"/>
      <c r="K19" s="1"/>
    </row>
    <row r="20" spans="1:11" ht="15.75" x14ac:dyDescent="0.25">
      <c r="A20" s="32"/>
      <c r="B20" s="32" t="s">
        <v>194</v>
      </c>
      <c r="C20" s="90"/>
      <c r="D20" s="90"/>
      <c r="E20" s="90"/>
      <c r="F20" s="90"/>
      <c r="G20" s="96"/>
      <c r="H20" s="96"/>
      <c r="I20" s="90"/>
      <c r="J20" s="89">
        <v>20304</v>
      </c>
      <c r="K20" s="89">
        <v>20304</v>
      </c>
    </row>
    <row r="21" spans="1:11" ht="15.75" x14ac:dyDescent="0.25">
      <c r="A21" s="1"/>
      <c r="B21" s="1" t="s">
        <v>195</v>
      </c>
      <c r="C21" s="90"/>
      <c r="D21" s="90"/>
      <c r="E21" s="90"/>
      <c r="F21" s="90"/>
      <c r="G21" s="96"/>
      <c r="H21" s="96"/>
      <c r="I21" s="90"/>
      <c r="J21" s="92"/>
      <c r="K21" s="88"/>
    </row>
    <row r="22" spans="1:11" ht="15.75" x14ac:dyDescent="0.25">
      <c r="A22" s="32"/>
      <c r="B22" s="32" t="s">
        <v>180</v>
      </c>
      <c r="C22" s="90"/>
      <c r="D22" s="90"/>
      <c r="E22" s="90"/>
      <c r="F22" s="90"/>
      <c r="G22" s="96"/>
      <c r="H22" s="96"/>
      <c r="I22" s="90"/>
      <c r="J22" s="89"/>
      <c r="K22" s="89"/>
    </row>
    <row r="23" spans="1:11" ht="15.75" x14ac:dyDescent="0.25">
      <c r="A23" s="1"/>
      <c r="B23" s="1" t="s">
        <v>196</v>
      </c>
      <c r="C23" s="90"/>
      <c r="D23" s="90"/>
      <c r="E23" s="90"/>
      <c r="F23" s="90"/>
      <c r="G23" s="96"/>
      <c r="H23" s="96"/>
      <c r="I23" s="90"/>
      <c r="J23" s="92">
        <v>2956</v>
      </c>
      <c r="K23" s="88">
        <v>2956</v>
      </c>
    </row>
    <row r="24" spans="1:11" ht="15.75" x14ac:dyDescent="0.25">
      <c r="A24" s="32"/>
      <c r="B24" s="32" t="s">
        <v>76</v>
      </c>
      <c r="C24" s="90"/>
      <c r="D24" s="90"/>
      <c r="E24" s="90"/>
      <c r="F24" s="90"/>
      <c r="G24" s="96"/>
      <c r="H24" s="96"/>
      <c r="I24" s="90"/>
      <c r="J24" s="89">
        <v>59199</v>
      </c>
      <c r="K24" s="89">
        <v>59199</v>
      </c>
    </row>
    <row r="25" spans="1:11" ht="15.75" x14ac:dyDescent="0.25">
      <c r="A25" s="31" t="s">
        <v>201</v>
      </c>
      <c r="B25" s="1"/>
      <c r="C25" s="88"/>
      <c r="D25" s="88"/>
      <c r="E25" s="88"/>
      <c r="F25" s="88"/>
      <c r="G25" s="95"/>
      <c r="H25" s="95"/>
      <c r="I25" s="88"/>
      <c r="J25" s="88"/>
      <c r="K25" s="88"/>
    </row>
    <row r="26" spans="1:11" ht="15.75" x14ac:dyDescent="0.25">
      <c r="A26" s="32"/>
      <c r="B26" s="32" t="s">
        <v>194</v>
      </c>
      <c r="C26" s="89">
        <v>16877</v>
      </c>
      <c r="D26" s="90"/>
      <c r="E26" s="90"/>
      <c r="F26" s="90"/>
      <c r="G26" s="96"/>
      <c r="H26" s="96"/>
      <c r="I26" s="89"/>
      <c r="J26" s="90"/>
      <c r="K26" s="89">
        <v>16877</v>
      </c>
    </row>
    <row r="27" spans="1:11" ht="15.75" x14ac:dyDescent="0.25">
      <c r="A27" s="1"/>
      <c r="B27" s="1" t="s">
        <v>195</v>
      </c>
      <c r="C27" s="88"/>
      <c r="D27" s="90"/>
      <c r="E27" s="90"/>
      <c r="F27" s="90"/>
      <c r="G27" s="96"/>
      <c r="H27" s="96"/>
      <c r="I27" s="92"/>
      <c r="J27" s="90"/>
      <c r="K27" s="92"/>
    </row>
    <row r="28" spans="1:11" ht="15.75" x14ac:dyDescent="0.25">
      <c r="A28" s="32"/>
      <c r="B28" s="32" t="s">
        <v>180</v>
      </c>
      <c r="C28" s="89"/>
      <c r="D28" s="90"/>
      <c r="E28" s="90"/>
      <c r="F28" s="90"/>
      <c r="G28" s="96"/>
      <c r="H28" s="96"/>
      <c r="I28" s="89"/>
      <c r="J28" s="90"/>
      <c r="K28" s="89"/>
    </row>
    <row r="29" spans="1:11" ht="15.75" x14ac:dyDescent="0.25">
      <c r="A29" s="1"/>
      <c r="B29" s="1" t="s">
        <v>196</v>
      </c>
      <c r="C29" s="88">
        <v>7600</v>
      </c>
      <c r="D29" s="90"/>
      <c r="E29" s="90"/>
      <c r="F29" s="90"/>
      <c r="G29" s="96"/>
      <c r="H29" s="96"/>
      <c r="I29" s="92"/>
      <c r="J29" s="90"/>
      <c r="K29" s="92">
        <v>7600</v>
      </c>
    </row>
    <row r="30" spans="1:11" ht="15.75" x14ac:dyDescent="0.25">
      <c r="A30" s="33"/>
      <c r="B30" s="32" t="s">
        <v>76</v>
      </c>
      <c r="C30" s="89">
        <v>45602</v>
      </c>
      <c r="D30" s="90"/>
      <c r="E30" s="90"/>
      <c r="F30" s="90"/>
      <c r="G30" s="96"/>
      <c r="H30" s="96"/>
      <c r="I30" s="89"/>
      <c r="J30" s="90"/>
      <c r="K30" s="89">
        <v>45602</v>
      </c>
    </row>
  </sheetData>
  <mergeCells count="2">
    <mergeCell ref="C2:E2"/>
    <mergeCell ref="C17:E17"/>
  </mergeCells>
  <phoneticPr fontId="6"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75" workbookViewId="0">
      <selection activeCell="C40" sqref="C40"/>
    </sheetView>
  </sheetViews>
  <sheetFormatPr defaultRowHeight="12.75" x14ac:dyDescent="0.2"/>
  <cols>
    <col min="1" max="1" width="4.28515625" customWidth="1"/>
    <col min="2" max="2" width="40.140625" customWidth="1"/>
    <col min="5" max="5" width="18.28515625" customWidth="1"/>
    <col min="6" max="6" width="11.42578125" customWidth="1"/>
    <col min="7" max="7" width="10.28515625" customWidth="1"/>
    <col min="8" max="8" width="13.85546875" customWidth="1"/>
    <col min="9" max="9" width="1.42578125" customWidth="1"/>
    <col min="10" max="10" width="15.85546875" customWidth="1"/>
    <col min="11" max="11" width="1.42578125" customWidth="1"/>
    <col min="12" max="12" width="13.7109375" customWidth="1"/>
    <col min="13" max="13" width="1.42578125" customWidth="1"/>
    <col min="14" max="14" width="17.28515625" customWidth="1"/>
    <col min="15" max="15" width="13.85546875" customWidth="1"/>
  </cols>
  <sheetData>
    <row r="1" spans="1:15" ht="15.75" x14ac:dyDescent="0.25">
      <c r="A1" s="31" t="s">
        <v>202</v>
      </c>
      <c r="B1" s="1"/>
      <c r="C1" s="1"/>
      <c r="D1" s="1"/>
      <c r="E1" s="1"/>
      <c r="F1" s="1"/>
      <c r="G1" s="1"/>
      <c r="H1" s="1"/>
      <c r="I1" s="1"/>
      <c r="J1" s="1"/>
      <c r="K1" s="1"/>
      <c r="L1" s="1"/>
      <c r="M1" s="1"/>
      <c r="N1" s="1"/>
      <c r="O1" s="1"/>
    </row>
    <row r="2" spans="1:15" ht="31.5" x14ac:dyDescent="0.25">
      <c r="A2" s="50"/>
      <c r="B2" s="50"/>
      <c r="C2" s="125" t="s">
        <v>203</v>
      </c>
      <c r="D2" s="125"/>
      <c r="E2" s="125"/>
      <c r="F2" s="125"/>
      <c r="G2" s="125"/>
      <c r="H2" s="125"/>
      <c r="I2" s="125"/>
      <c r="J2" s="125"/>
      <c r="K2" s="48"/>
      <c r="L2" s="41" t="s">
        <v>204</v>
      </c>
      <c r="M2" s="41"/>
      <c r="N2" s="41" t="s">
        <v>4</v>
      </c>
      <c r="O2" s="56" t="s">
        <v>23</v>
      </c>
    </row>
    <row r="3" spans="1:15" ht="31.5" x14ac:dyDescent="0.25">
      <c r="A3" s="50"/>
      <c r="B3" s="50"/>
      <c r="C3" s="112" t="s">
        <v>205</v>
      </c>
      <c r="D3" s="125"/>
      <c r="E3" s="125"/>
      <c r="F3" s="125"/>
      <c r="G3" s="125"/>
      <c r="H3" s="41" t="s">
        <v>191</v>
      </c>
      <c r="I3" s="41"/>
      <c r="J3" s="56" t="s">
        <v>28</v>
      </c>
      <c r="K3" s="56"/>
      <c r="L3" s="61" t="s">
        <v>206</v>
      </c>
      <c r="M3" s="41"/>
      <c r="N3" s="61" t="s">
        <v>207</v>
      </c>
      <c r="O3" s="56"/>
    </row>
    <row r="4" spans="1:15" ht="31.5" x14ac:dyDescent="0.25">
      <c r="A4" s="50"/>
      <c r="B4" s="50"/>
      <c r="C4" s="56" t="s">
        <v>208</v>
      </c>
      <c r="D4" s="125" t="s">
        <v>209</v>
      </c>
      <c r="E4" s="125"/>
      <c r="F4" s="41" t="s">
        <v>210</v>
      </c>
      <c r="G4" s="41" t="s">
        <v>211</v>
      </c>
      <c r="H4" s="56"/>
      <c r="I4" s="56"/>
      <c r="J4" s="56"/>
      <c r="K4" s="56"/>
      <c r="L4" s="56"/>
      <c r="M4" s="56"/>
      <c r="N4" s="56"/>
      <c r="O4" s="56"/>
    </row>
    <row r="5" spans="1:15" ht="48" customHeight="1" x14ac:dyDescent="0.25">
      <c r="A5" s="50"/>
      <c r="B5" s="50"/>
      <c r="C5" s="56"/>
      <c r="D5" s="56" t="s">
        <v>5</v>
      </c>
      <c r="E5" s="41" t="s">
        <v>212</v>
      </c>
      <c r="F5" s="56"/>
      <c r="G5" s="56"/>
      <c r="H5" s="56"/>
      <c r="I5" s="56"/>
      <c r="J5" s="56"/>
      <c r="K5" s="56"/>
      <c r="L5" s="56"/>
      <c r="M5" s="56"/>
      <c r="N5" s="56"/>
      <c r="O5" s="56"/>
    </row>
    <row r="6" spans="1:15" ht="15.75" x14ac:dyDescent="0.25">
      <c r="A6" s="31" t="s">
        <v>213</v>
      </c>
      <c r="B6" s="1"/>
      <c r="C6" s="88"/>
      <c r="D6" s="88"/>
      <c r="E6" s="88"/>
      <c r="F6" s="88"/>
      <c r="G6" s="88"/>
      <c r="H6" s="88"/>
      <c r="I6" s="88"/>
      <c r="J6" s="88"/>
      <c r="K6" s="88"/>
      <c r="L6" s="88"/>
      <c r="M6" s="88"/>
      <c r="N6" s="88"/>
      <c r="O6" s="88"/>
    </row>
    <row r="7" spans="1:15" ht="15.75" x14ac:dyDescent="0.25">
      <c r="A7" s="32"/>
      <c r="B7" s="32" t="s">
        <v>214</v>
      </c>
      <c r="C7" s="89"/>
      <c r="D7" s="89"/>
      <c r="E7" s="89"/>
      <c r="F7" s="89"/>
      <c r="G7" s="89">
        <v>160</v>
      </c>
      <c r="H7" s="89">
        <v>1830</v>
      </c>
      <c r="I7" s="89"/>
      <c r="J7" s="89">
        <v>20</v>
      </c>
      <c r="K7" s="89"/>
      <c r="L7" s="89">
        <v>140</v>
      </c>
      <c r="M7" s="89"/>
      <c r="N7" s="89"/>
      <c r="O7" s="89">
        <v>2150</v>
      </c>
    </row>
    <row r="8" spans="1:15" ht="15.75" x14ac:dyDescent="0.25">
      <c r="A8" s="1"/>
      <c r="B8" s="1" t="s">
        <v>215</v>
      </c>
      <c r="C8" s="88"/>
      <c r="D8" s="88"/>
      <c r="E8" s="88"/>
      <c r="F8" s="88"/>
      <c r="G8" s="88"/>
      <c r="H8" s="88">
        <v>5</v>
      </c>
      <c r="I8" s="88"/>
      <c r="J8" s="88"/>
      <c r="K8" s="88"/>
      <c r="L8" s="88"/>
      <c r="M8" s="88"/>
      <c r="N8" s="88"/>
      <c r="O8" s="88">
        <v>5</v>
      </c>
    </row>
    <row r="9" spans="1:15" ht="15.75" x14ac:dyDescent="0.25">
      <c r="A9" s="32"/>
      <c r="B9" s="32" t="s">
        <v>216</v>
      </c>
      <c r="C9" s="89"/>
      <c r="D9" s="89">
        <v>40</v>
      </c>
      <c r="E9" s="89">
        <v>10</v>
      </c>
      <c r="F9" s="89"/>
      <c r="G9" s="89"/>
      <c r="H9" s="89">
        <v>320</v>
      </c>
      <c r="I9" s="89"/>
      <c r="J9" s="89">
        <v>70</v>
      </c>
      <c r="K9" s="89"/>
      <c r="L9" s="89">
        <v>10</v>
      </c>
      <c r="M9" s="89"/>
      <c r="N9" s="89"/>
      <c r="O9" s="89">
        <v>440</v>
      </c>
    </row>
    <row r="10" spans="1:15" ht="15.75" x14ac:dyDescent="0.25">
      <c r="A10" s="1"/>
      <c r="B10" s="1" t="s">
        <v>266</v>
      </c>
      <c r="C10" s="88">
        <v>30</v>
      </c>
      <c r="D10" s="88"/>
      <c r="E10" s="88"/>
      <c r="F10" s="88"/>
      <c r="G10" s="88"/>
      <c r="H10" s="88">
        <v>2720</v>
      </c>
      <c r="I10" s="88"/>
      <c r="J10" s="88">
        <v>2100</v>
      </c>
      <c r="K10" s="88"/>
      <c r="L10" s="88">
        <v>130</v>
      </c>
      <c r="M10" s="88"/>
      <c r="N10" s="88"/>
      <c r="O10" s="88">
        <v>4980</v>
      </c>
    </row>
    <row r="11" spans="1:15" ht="15.75" x14ac:dyDescent="0.25">
      <c r="A11" s="32"/>
      <c r="B11" s="32" t="s">
        <v>217</v>
      </c>
      <c r="C11" s="89"/>
      <c r="D11" s="89"/>
      <c r="E11" s="89"/>
      <c r="F11" s="89"/>
      <c r="G11" s="89"/>
      <c r="H11" s="89">
        <v>140</v>
      </c>
      <c r="I11" s="89"/>
      <c r="J11" s="89">
        <v>280</v>
      </c>
      <c r="K11" s="89"/>
      <c r="L11" s="89">
        <v>50</v>
      </c>
      <c r="M11" s="89"/>
      <c r="N11" s="89"/>
      <c r="O11" s="89">
        <v>470</v>
      </c>
    </row>
    <row r="12" spans="1:15" ht="15.75" x14ac:dyDescent="0.25">
      <c r="A12" s="1"/>
      <c r="B12" s="1" t="s">
        <v>218</v>
      </c>
      <c r="C12" s="88"/>
      <c r="D12" s="88"/>
      <c r="E12" s="88"/>
      <c r="F12" s="88"/>
      <c r="G12" s="88"/>
      <c r="H12" s="88">
        <v>10330</v>
      </c>
      <c r="I12" s="88"/>
      <c r="J12" s="88">
        <v>1700</v>
      </c>
      <c r="K12" s="88"/>
      <c r="L12" s="88">
        <v>80</v>
      </c>
      <c r="M12" s="88"/>
      <c r="N12" s="88"/>
      <c r="O12" s="88">
        <v>12110</v>
      </c>
    </row>
    <row r="13" spans="1:15" ht="15.75" x14ac:dyDescent="0.25">
      <c r="A13" s="32"/>
      <c r="B13" s="32" t="s">
        <v>219</v>
      </c>
      <c r="C13" s="89"/>
      <c r="D13" s="89"/>
      <c r="E13" s="89"/>
      <c r="F13" s="89">
        <v>10</v>
      </c>
      <c r="G13" s="89">
        <v>30</v>
      </c>
      <c r="H13" s="89">
        <v>4170</v>
      </c>
      <c r="I13" s="89"/>
      <c r="J13" s="89">
        <v>4660</v>
      </c>
      <c r="K13" s="89"/>
      <c r="L13" s="89">
        <v>100</v>
      </c>
      <c r="M13" s="89"/>
      <c r="N13" s="89">
        <v>10</v>
      </c>
      <c r="O13" s="89">
        <v>8980</v>
      </c>
    </row>
    <row r="14" spans="1:15" ht="15.75" x14ac:dyDescent="0.25">
      <c r="A14" s="1"/>
      <c r="B14" s="1" t="s">
        <v>220</v>
      </c>
      <c r="C14" s="88"/>
      <c r="D14" s="88"/>
      <c r="E14" s="88"/>
      <c r="F14" s="88"/>
      <c r="G14" s="88">
        <v>300</v>
      </c>
      <c r="H14" s="88">
        <v>29100</v>
      </c>
      <c r="I14" s="88"/>
      <c r="J14" s="88">
        <v>570</v>
      </c>
      <c r="K14" s="88"/>
      <c r="L14" s="88">
        <v>170</v>
      </c>
      <c r="M14" s="88"/>
      <c r="N14" s="88"/>
      <c r="O14" s="88">
        <v>30140</v>
      </c>
    </row>
    <row r="15" spans="1:15" ht="15.75" x14ac:dyDescent="0.25">
      <c r="A15" s="32"/>
      <c r="B15" s="32" t="s">
        <v>221</v>
      </c>
      <c r="C15" s="89"/>
      <c r="D15" s="89">
        <v>4050</v>
      </c>
      <c r="E15" s="89">
        <v>2000</v>
      </c>
      <c r="F15" s="89"/>
      <c r="G15" s="89"/>
      <c r="H15" s="89">
        <v>1550</v>
      </c>
      <c r="I15" s="89"/>
      <c r="J15" s="89"/>
      <c r="K15" s="89"/>
      <c r="L15" s="89">
        <v>240</v>
      </c>
      <c r="M15" s="89"/>
      <c r="N15" s="89"/>
      <c r="O15" s="89">
        <v>5840</v>
      </c>
    </row>
    <row r="16" spans="1:15" ht="15.75" x14ac:dyDescent="0.25">
      <c r="A16" s="1"/>
      <c r="B16" s="1" t="s">
        <v>222</v>
      </c>
      <c r="C16" s="88"/>
      <c r="D16" s="88"/>
      <c r="E16" s="88"/>
      <c r="F16" s="88"/>
      <c r="G16" s="88"/>
      <c r="H16" s="88">
        <v>460</v>
      </c>
      <c r="I16" s="88"/>
      <c r="J16" s="88"/>
      <c r="K16" s="88"/>
      <c r="L16" s="88">
        <v>40</v>
      </c>
      <c r="M16" s="88"/>
      <c r="N16" s="88"/>
      <c r="O16" s="88">
        <v>500</v>
      </c>
    </row>
    <row r="17" spans="1:15" ht="15.75" x14ac:dyDescent="0.25">
      <c r="A17" s="31" t="s">
        <v>223</v>
      </c>
      <c r="B17" s="1"/>
      <c r="C17" s="88"/>
      <c r="D17" s="88"/>
      <c r="E17" s="88"/>
      <c r="F17" s="88"/>
      <c r="G17" s="88"/>
      <c r="H17" s="88"/>
      <c r="I17" s="88"/>
      <c r="J17" s="88"/>
      <c r="K17" s="88"/>
      <c r="L17" s="88"/>
      <c r="M17" s="88"/>
      <c r="N17" s="88"/>
      <c r="O17" s="88"/>
    </row>
    <row r="18" spans="1:15" ht="15.75" x14ac:dyDescent="0.25">
      <c r="A18" s="32"/>
      <c r="B18" s="32" t="s">
        <v>214</v>
      </c>
      <c r="C18" s="90"/>
      <c r="D18" s="89"/>
      <c r="E18" s="89"/>
      <c r="F18" s="89"/>
      <c r="G18" s="89"/>
      <c r="H18" s="89"/>
      <c r="I18" s="89"/>
      <c r="J18" s="91"/>
      <c r="K18" s="91"/>
      <c r="L18" s="89">
        <v>160</v>
      </c>
      <c r="M18" s="89"/>
      <c r="N18" s="90"/>
      <c r="O18" s="89">
        <v>160</v>
      </c>
    </row>
    <row r="19" spans="1:15" ht="15.75" x14ac:dyDescent="0.25">
      <c r="A19" s="1"/>
      <c r="B19" s="1" t="s">
        <v>215</v>
      </c>
      <c r="C19" s="90"/>
      <c r="D19" s="92"/>
      <c r="E19" s="88"/>
      <c r="F19" s="88"/>
      <c r="G19" s="88"/>
      <c r="H19" s="88"/>
      <c r="I19" s="88"/>
      <c r="J19" s="91"/>
      <c r="K19" s="91"/>
      <c r="L19" s="92"/>
      <c r="M19" s="92"/>
      <c r="N19" s="90"/>
      <c r="O19" s="92"/>
    </row>
    <row r="20" spans="1:15" ht="15.75" x14ac:dyDescent="0.25">
      <c r="A20" s="32"/>
      <c r="B20" s="32" t="s">
        <v>216</v>
      </c>
      <c r="C20" s="90"/>
      <c r="D20" s="89"/>
      <c r="E20" s="89"/>
      <c r="F20" s="89"/>
      <c r="G20" s="89"/>
      <c r="H20" s="89">
        <v>1600</v>
      </c>
      <c r="I20" s="89"/>
      <c r="J20" s="91"/>
      <c r="K20" s="91"/>
      <c r="L20" s="89">
        <v>100</v>
      </c>
      <c r="M20" s="89"/>
      <c r="N20" s="90"/>
      <c r="O20" s="89">
        <v>1700</v>
      </c>
    </row>
    <row r="21" spans="1:15" ht="15.75" x14ac:dyDescent="0.25">
      <c r="A21" s="1"/>
      <c r="B21" s="1" t="s">
        <v>266</v>
      </c>
      <c r="C21" s="90"/>
      <c r="D21" s="92"/>
      <c r="E21" s="88"/>
      <c r="F21" s="88"/>
      <c r="G21" s="88"/>
      <c r="H21" s="88">
        <v>1030</v>
      </c>
      <c r="I21" s="88"/>
      <c r="J21" s="91"/>
      <c r="K21" s="91"/>
      <c r="L21" s="92">
        <v>2940</v>
      </c>
      <c r="M21" s="92"/>
      <c r="N21" s="90"/>
      <c r="O21" s="92">
        <v>3970</v>
      </c>
    </row>
    <row r="22" spans="1:15" ht="15.75" x14ac:dyDescent="0.25">
      <c r="A22" s="32"/>
      <c r="B22" s="32" t="s">
        <v>217</v>
      </c>
      <c r="C22" s="90"/>
      <c r="D22" s="89"/>
      <c r="E22" s="89"/>
      <c r="F22" s="89"/>
      <c r="G22" s="89"/>
      <c r="H22" s="89"/>
      <c r="I22" s="89"/>
      <c r="J22" s="91"/>
      <c r="K22" s="91"/>
      <c r="L22" s="89"/>
      <c r="M22" s="89"/>
      <c r="N22" s="90"/>
      <c r="O22" s="89"/>
    </row>
    <row r="23" spans="1:15" ht="15.75" x14ac:dyDescent="0.25">
      <c r="A23" s="1"/>
      <c r="B23" s="1" t="s">
        <v>218</v>
      </c>
      <c r="C23" s="90"/>
      <c r="D23" s="92"/>
      <c r="E23" s="88"/>
      <c r="F23" s="88"/>
      <c r="G23" s="88"/>
      <c r="H23" s="88">
        <v>5310</v>
      </c>
      <c r="I23" s="88"/>
      <c r="J23" s="91"/>
      <c r="K23" s="91"/>
      <c r="L23" s="92">
        <v>8460</v>
      </c>
      <c r="M23" s="92"/>
      <c r="N23" s="90"/>
      <c r="O23" s="92">
        <v>13770</v>
      </c>
    </row>
    <row r="24" spans="1:15" ht="15.75" x14ac:dyDescent="0.25">
      <c r="A24" s="32"/>
      <c r="B24" s="32" t="s">
        <v>219</v>
      </c>
      <c r="C24" s="90"/>
      <c r="D24" s="89"/>
      <c r="E24" s="89"/>
      <c r="F24" s="89"/>
      <c r="G24" s="89"/>
      <c r="H24" s="89"/>
      <c r="I24" s="89"/>
      <c r="J24" s="91"/>
      <c r="K24" s="91"/>
      <c r="L24" s="89"/>
      <c r="M24" s="89"/>
      <c r="N24" s="90"/>
      <c r="O24" s="89"/>
    </row>
    <row r="25" spans="1:15" ht="15.75" x14ac:dyDescent="0.25">
      <c r="A25" s="1"/>
      <c r="B25" s="1" t="s">
        <v>220</v>
      </c>
      <c r="C25" s="90"/>
      <c r="D25" s="92"/>
      <c r="E25" s="88"/>
      <c r="F25" s="88"/>
      <c r="G25" s="88"/>
      <c r="H25" s="88">
        <v>350</v>
      </c>
      <c r="I25" s="88"/>
      <c r="J25" s="91"/>
      <c r="K25" s="91"/>
      <c r="L25" s="92">
        <v>80</v>
      </c>
      <c r="M25" s="92"/>
      <c r="N25" s="90"/>
      <c r="O25" s="92">
        <v>430</v>
      </c>
    </row>
    <row r="26" spans="1:15" ht="15.75" x14ac:dyDescent="0.25">
      <c r="A26" s="32"/>
      <c r="B26" s="32" t="s">
        <v>221</v>
      </c>
      <c r="C26" s="90"/>
      <c r="D26" s="89">
        <v>378</v>
      </c>
      <c r="E26" s="89">
        <v>286</v>
      </c>
      <c r="F26" s="89"/>
      <c r="G26" s="89"/>
      <c r="H26" s="89">
        <v>220</v>
      </c>
      <c r="I26" s="89"/>
      <c r="J26" s="91"/>
      <c r="K26" s="91"/>
      <c r="L26" s="89">
        <v>50</v>
      </c>
      <c r="M26" s="89"/>
      <c r="N26" s="90"/>
      <c r="O26" s="89">
        <v>648</v>
      </c>
    </row>
    <row r="27" spans="1:15" ht="15.75" x14ac:dyDescent="0.25">
      <c r="A27" s="1"/>
      <c r="B27" s="1" t="s">
        <v>222</v>
      </c>
      <c r="C27" s="90"/>
      <c r="D27" s="92"/>
      <c r="E27" s="88"/>
      <c r="F27" s="88"/>
      <c r="G27" s="88"/>
      <c r="H27" s="88"/>
      <c r="I27" s="88"/>
      <c r="J27" s="91"/>
      <c r="K27" s="91"/>
      <c r="L27" s="92"/>
      <c r="M27" s="92"/>
      <c r="N27" s="90"/>
      <c r="O27" s="92"/>
    </row>
    <row r="28" spans="1:15" ht="15.75" x14ac:dyDescent="0.25">
      <c r="A28" s="31" t="s">
        <v>224</v>
      </c>
      <c r="B28" s="1"/>
      <c r="C28" s="1"/>
      <c r="D28" s="1"/>
      <c r="E28" s="1"/>
      <c r="F28" s="1"/>
      <c r="G28" s="1"/>
      <c r="H28" s="1"/>
      <c r="I28" s="1"/>
      <c r="J28" s="1"/>
      <c r="K28" s="1"/>
      <c r="L28" s="1"/>
      <c r="M28" s="1"/>
      <c r="N28" s="1"/>
      <c r="O28" s="1"/>
    </row>
    <row r="29" spans="1:15" ht="31.5" x14ac:dyDescent="0.25">
      <c r="A29" s="62"/>
      <c r="B29" s="50"/>
      <c r="C29" s="125" t="s">
        <v>225</v>
      </c>
      <c r="D29" s="125"/>
      <c r="E29" s="125"/>
      <c r="F29" s="125"/>
      <c r="G29" s="125"/>
      <c r="H29" s="125"/>
      <c r="I29" s="48"/>
      <c r="J29" s="41" t="s">
        <v>148</v>
      </c>
      <c r="K29" s="41"/>
      <c r="L29" s="41" t="s">
        <v>204</v>
      </c>
      <c r="M29" s="41"/>
      <c r="N29" s="41" t="s">
        <v>150</v>
      </c>
      <c r="O29" s="56" t="s">
        <v>40</v>
      </c>
    </row>
    <row r="30" spans="1:15" ht="31.5" x14ac:dyDescent="0.25">
      <c r="A30" s="62"/>
      <c r="B30" s="50"/>
      <c r="C30" s="143" t="s">
        <v>205</v>
      </c>
      <c r="D30" s="142"/>
      <c r="E30" s="142"/>
      <c r="F30" s="142"/>
      <c r="G30" s="142"/>
      <c r="H30" s="41" t="s">
        <v>191</v>
      </c>
      <c r="I30" s="41"/>
      <c r="J30" s="63" t="s">
        <v>28</v>
      </c>
      <c r="K30" s="56"/>
      <c r="L30" s="61" t="s">
        <v>226</v>
      </c>
      <c r="M30" s="41"/>
      <c r="N30" s="56"/>
      <c r="O30" s="56"/>
    </row>
    <row r="31" spans="1:15" ht="31.5" x14ac:dyDescent="0.25">
      <c r="A31" s="62"/>
      <c r="B31" s="50"/>
      <c r="C31" s="56" t="s">
        <v>208</v>
      </c>
      <c r="D31" s="142" t="s">
        <v>209</v>
      </c>
      <c r="E31" s="142"/>
      <c r="F31" s="41" t="s">
        <v>210</v>
      </c>
      <c r="G31" s="41" t="s">
        <v>211</v>
      </c>
      <c r="H31" s="56"/>
      <c r="I31" s="56"/>
      <c r="J31" s="56"/>
      <c r="K31" s="56"/>
      <c r="L31" s="56"/>
      <c r="M31" s="56"/>
      <c r="N31" s="56"/>
      <c r="O31" s="56"/>
    </row>
    <row r="32" spans="1:15" ht="48.75" customHeight="1" x14ac:dyDescent="0.25">
      <c r="A32" s="62"/>
      <c r="B32" s="50"/>
      <c r="C32" s="56"/>
      <c r="D32" s="56" t="s">
        <v>5</v>
      </c>
      <c r="E32" s="41" t="s">
        <v>212</v>
      </c>
      <c r="F32" s="56"/>
      <c r="G32" s="56"/>
      <c r="H32" s="56"/>
      <c r="I32" s="56"/>
      <c r="J32" s="56"/>
      <c r="K32" s="56"/>
      <c r="L32" s="56"/>
      <c r="M32" s="56"/>
      <c r="N32" s="56"/>
      <c r="O32" s="56"/>
    </row>
    <row r="33" spans="1:15" ht="15.75" x14ac:dyDescent="0.25">
      <c r="A33" s="31" t="s">
        <v>227</v>
      </c>
      <c r="B33" s="34"/>
      <c r="C33" s="1"/>
      <c r="D33" s="1"/>
      <c r="E33" s="1"/>
      <c r="F33" s="1"/>
      <c r="G33" s="1"/>
      <c r="H33" s="1"/>
      <c r="I33" s="1"/>
      <c r="J33" s="1"/>
      <c r="K33" s="1"/>
      <c r="L33" s="1"/>
      <c r="M33" s="1"/>
      <c r="N33" s="1"/>
      <c r="O33" s="1"/>
    </row>
    <row r="34" spans="1:15" ht="15.75" x14ac:dyDescent="0.25">
      <c r="A34" s="33"/>
      <c r="B34" s="32" t="s">
        <v>214</v>
      </c>
      <c r="C34" s="89">
        <v>290</v>
      </c>
      <c r="D34" s="89">
        <v>570</v>
      </c>
      <c r="E34" s="89"/>
      <c r="F34" s="89">
        <v>910</v>
      </c>
      <c r="G34" s="89"/>
      <c r="H34" s="89"/>
      <c r="I34" s="89"/>
      <c r="J34" s="90"/>
      <c r="K34" s="90"/>
      <c r="L34" s="89">
        <v>380</v>
      </c>
      <c r="M34" s="89"/>
      <c r="N34" s="89"/>
      <c r="O34" s="89">
        <v>1290</v>
      </c>
    </row>
    <row r="35" spans="1:15" ht="15.75" x14ac:dyDescent="0.25">
      <c r="A35" s="1"/>
      <c r="B35" s="1" t="s">
        <v>215</v>
      </c>
      <c r="C35" s="88"/>
      <c r="D35" s="88"/>
      <c r="E35" s="88"/>
      <c r="F35" s="88"/>
      <c r="G35" s="88">
        <v>5</v>
      </c>
      <c r="H35" s="88"/>
      <c r="I35" s="88"/>
      <c r="J35" s="90"/>
      <c r="K35" s="90"/>
      <c r="L35" s="92"/>
      <c r="M35" s="88"/>
      <c r="N35" s="88"/>
      <c r="O35" s="88">
        <v>5</v>
      </c>
    </row>
    <row r="36" spans="1:15" ht="15.75" x14ac:dyDescent="0.25">
      <c r="A36" s="32"/>
      <c r="B36" s="32" t="s">
        <v>216</v>
      </c>
      <c r="C36" s="89">
        <v>10</v>
      </c>
      <c r="D36" s="89"/>
      <c r="E36" s="89"/>
      <c r="F36" s="89">
        <v>200</v>
      </c>
      <c r="G36" s="89"/>
      <c r="H36" s="89">
        <v>200</v>
      </c>
      <c r="I36" s="89"/>
      <c r="J36" s="90"/>
      <c r="K36" s="90"/>
      <c r="L36" s="89">
        <v>30</v>
      </c>
      <c r="M36" s="89"/>
      <c r="N36" s="89"/>
      <c r="O36" s="89">
        <v>230</v>
      </c>
    </row>
    <row r="37" spans="1:15" ht="15.75" x14ac:dyDescent="0.25">
      <c r="A37" s="1"/>
      <c r="B37" s="1" t="s">
        <v>266</v>
      </c>
      <c r="C37" s="88"/>
      <c r="D37" s="88">
        <v>550</v>
      </c>
      <c r="E37" s="88">
        <v>500</v>
      </c>
      <c r="F37" s="88">
        <v>2930</v>
      </c>
      <c r="G37" s="88"/>
      <c r="H37" s="88">
        <v>1340</v>
      </c>
      <c r="I37" s="88"/>
      <c r="J37" s="90"/>
      <c r="K37" s="90"/>
      <c r="L37" s="92">
        <v>160</v>
      </c>
      <c r="M37" s="88"/>
      <c r="N37" s="88"/>
      <c r="O37" s="88">
        <v>3090</v>
      </c>
    </row>
    <row r="38" spans="1:15" ht="15.75" x14ac:dyDescent="0.25">
      <c r="A38" s="32"/>
      <c r="B38" s="32" t="s">
        <v>217</v>
      </c>
      <c r="C38" s="89">
        <v>30</v>
      </c>
      <c r="D38" s="89">
        <v>10</v>
      </c>
      <c r="E38" s="89"/>
      <c r="F38" s="89">
        <v>370</v>
      </c>
      <c r="G38" s="89"/>
      <c r="H38" s="89"/>
      <c r="I38" s="89"/>
      <c r="J38" s="90"/>
      <c r="K38" s="90"/>
      <c r="L38" s="89">
        <v>60</v>
      </c>
      <c r="M38" s="89"/>
      <c r="N38" s="89"/>
      <c r="O38" s="89">
        <v>430</v>
      </c>
    </row>
    <row r="39" spans="1:15" ht="15.75" x14ac:dyDescent="0.25">
      <c r="A39" s="1"/>
      <c r="B39" s="1" t="s">
        <v>218</v>
      </c>
      <c r="C39" s="88">
        <v>30</v>
      </c>
      <c r="D39" s="88">
        <v>830</v>
      </c>
      <c r="E39" s="88">
        <v>630</v>
      </c>
      <c r="F39" s="88">
        <v>8310</v>
      </c>
      <c r="G39" s="88">
        <v>150</v>
      </c>
      <c r="H39" s="88">
        <v>2180</v>
      </c>
      <c r="I39" s="88"/>
      <c r="J39" s="90"/>
      <c r="K39" s="90"/>
      <c r="L39" s="92">
        <v>610</v>
      </c>
      <c r="M39" s="88"/>
      <c r="N39" s="88"/>
      <c r="O39" s="88">
        <v>9070</v>
      </c>
    </row>
    <row r="40" spans="1:15" ht="15.75" x14ac:dyDescent="0.25">
      <c r="A40" s="32"/>
      <c r="B40" s="32" t="s">
        <v>219</v>
      </c>
      <c r="C40" s="89">
        <v>730</v>
      </c>
      <c r="D40" s="89">
        <v>6450</v>
      </c>
      <c r="E40" s="89">
        <v>2300</v>
      </c>
      <c r="F40" s="89">
        <v>1070</v>
      </c>
      <c r="G40" s="89"/>
      <c r="H40" s="89">
        <v>10</v>
      </c>
      <c r="I40" s="89"/>
      <c r="J40" s="90"/>
      <c r="K40" s="90"/>
      <c r="L40" s="89">
        <v>630</v>
      </c>
      <c r="M40" s="89"/>
      <c r="N40" s="89">
        <v>90</v>
      </c>
      <c r="O40" s="89">
        <v>1790</v>
      </c>
    </row>
    <row r="41" spans="1:15" ht="15.75" x14ac:dyDescent="0.25">
      <c r="A41" s="1"/>
      <c r="B41" s="1" t="s">
        <v>220</v>
      </c>
      <c r="C41" s="88">
        <v>1010</v>
      </c>
      <c r="D41" s="88">
        <v>720</v>
      </c>
      <c r="E41" s="88"/>
      <c r="F41" s="88">
        <v>22630</v>
      </c>
      <c r="G41" s="88"/>
      <c r="H41" s="88">
        <v>5170</v>
      </c>
      <c r="I41" s="88"/>
      <c r="J41" s="90"/>
      <c r="K41" s="90"/>
      <c r="L41" s="92">
        <v>610</v>
      </c>
      <c r="M41" s="88"/>
      <c r="N41" s="88"/>
      <c r="O41" s="88">
        <v>23240</v>
      </c>
    </row>
    <row r="42" spans="1:15" ht="15.75" x14ac:dyDescent="0.25">
      <c r="A42" s="32"/>
      <c r="B42" s="32" t="s">
        <v>221</v>
      </c>
      <c r="C42" s="89">
        <v>50</v>
      </c>
      <c r="D42" s="89"/>
      <c r="E42" s="89"/>
      <c r="F42" s="89">
        <v>400</v>
      </c>
      <c r="G42" s="89"/>
      <c r="H42" s="89">
        <v>5190</v>
      </c>
      <c r="I42" s="89"/>
      <c r="J42" s="90"/>
      <c r="K42" s="90"/>
      <c r="L42" s="89">
        <v>200</v>
      </c>
      <c r="M42" s="89"/>
      <c r="N42" s="89"/>
      <c r="O42" s="89">
        <v>600</v>
      </c>
    </row>
    <row r="43" spans="1:15" ht="15.75" x14ac:dyDescent="0.25">
      <c r="A43" s="1"/>
      <c r="B43" s="1" t="s">
        <v>222</v>
      </c>
      <c r="C43" s="88">
        <v>20</v>
      </c>
      <c r="D43" s="88">
        <v>120</v>
      </c>
      <c r="E43" s="88"/>
      <c r="F43" s="88">
        <v>40</v>
      </c>
      <c r="G43" s="88"/>
      <c r="H43" s="88"/>
      <c r="I43" s="88"/>
      <c r="J43" s="90"/>
      <c r="K43" s="90"/>
      <c r="L43" s="92">
        <v>320</v>
      </c>
      <c r="M43" s="88"/>
      <c r="N43" s="88"/>
      <c r="O43" s="88">
        <v>360</v>
      </c>
    </row>
    <row r="44" spans="1:15" ht="15.75" x14ac:dyDescent="0.25">
      <c r="A44" s="33" t="s">
        <v>228</v>
      </c>
      <c r="B44" s="32"/>
      <c r="C44" s="89"/>
      <c r="D44" s="89"/>
      <c r="E44" s="89"/>
      <c r="F44" s="89"/>
      <c r="G44" s="89"/>
      <c r="H44" s="89"/>
      <c r="I44" s="89"/>
      <c r="J44" s="89"/>
      <c r="K44" s="89"/>
      <c r="L44" s="89"/>
      <c r="M44" s="89"/>
      <c r="N44" s="89"/>
      <c r="O44" s="89"/>
    </row>
    <row r="45" spans="1:15" ht="15.75" x14ac:dyDescent="0.25">
      <c r="A45" s="1"/>
      <c r="B45" s="1" t="s">
        <v>214</v>
      </c>
      <c r="C45" s="90"/>
      <c r="D45" s="90"/>
      <c r="E45" s="90"/>
      <c r="F45" s="92">
        <v>50</v>
      </c>
      <c r="G45" s="88"/>
      <c r="H45" s="88"/>
      <c r="I45" s="88"/>
      <c r="J45" s="90"/>
      <c r="K45" s="90"/>
      <c r="L45" s="92">
        <v>110</v>
      </c>
      <c r="M45" s="88"/>
      <c r="N45" s="90"/>
      <c r="O45" s="92">
        <v>160</v>
      </c>
    </row>
    <row r="46" spans="1:15" ht="15.75" x14ac:dyDescent="0.25">
      <c r="A46" s="32"/>
      <c r="B46" s="32" t="s">
        <v>215</v>
      </c>
      <c r="C46" s="90"/>
      <c r="D46" s="90"/>
      <c r="E46" s="90"/>
      <c r="F46" s="89"/>
      <c r="G46" s="89"/>
      <c r="H46" s="89"/>
      <c r="I46" s="89"/>
      <c r="J46" s="90"/>
      <c r="K46" s="90"/>
      <c r="L46" s="89"/>
      <c r="M46" s="89"/>
      <c r="N46" s="90"/>
      <c r="O46" s="89"/>
    </row>
    <row r="47" spans="1:15" ht="15.75" x14ac:dyDescent="0.25">
      <c r="A47" s="1"/>
      <c r="B47" s="1" t="s">
        <v>216</v>
      </c>
      <c r="C47" s="90"/>
      <c r="D47" s="90"/>
      <c r="E47" s="90"/>
      <c r="F47" s="92">
        <v>30</v>
      </c>
      <c r="G47" s="88"/>
      <c r="H47" s="88">
        <v>150</v>
      </c>
      <c r="I47" s="88"/>
      <c r="J47" s="90"/>
      <c r="K47" s="90"/>
      <c r="L47" s="92">
        <v>1520</v>
      </c>
      <c r="M47" s="88"/>
      <c r="N47" s="90"/>
      <c r="O47" s="92">
        <v>1550</v>
      </c>
    </row>
    <row r="48" spans="1:15" ht="15.75" x14ac:dyDescent="0.25">
      <c r="A48" s="33"/>
      <c r="B48" s="32" t="s">
        <v>266</v>
      </c>
      <c r="C48" s="90"/>
      <c r="D48" s="90"/>
      <c r="E48" s="90"/>
      <c r="F48" s="89">
        <v>50</v>
      </c>
      <c r="G48" s="89"/>
      <c r="H48" s="89">
        <v>2500</v>
      </c>
      <c r="I48" s="89"/>
      <c r="J48" s="90"/>
      <c r="K48" s="90"/>
      <c r="L48" s="89">
        <v>1420</v>
      </c>
      <c r="M48" s="89"/>
      <c r="N48" s="90"/>
      <c r="O48" s="89">
        <v>1470</v>
      </c>
    </row>
    <row r="49" spans="1:15" ht="15.75" x14ac:dyDescent="0.25">
      <c r="A49" s="1"/>
      <c r="B49" s="1" t="s">
        <v>217</v>
      </c>
      <c r="C49" s="90"/>
      <c r="D49" s="90"/>
      <c r="E49" s="90"/>
      <c r="F49" s="92"/>
      <c r="G49" s="88"/>
      <c r="H49" s="88"/>
      <c r="I49" s="88"/>
      <c r="J49" s="90"/>
      <c r="K49" s="90"/>
      <c r="L49" s="92"/>
      <c r="M49" s="88"/>
      <c r="N49" s="90"/>
      <c r="O49" s="92"/>
    </row>
    <row r="50" spans="1:15" ht="15.75" x14ac:dyDescent="0.25">
      <c r="A50" s="32"/>
      <c r="B50" s="32" t="s">
        <v>218</v>
      </c>
      <c r="C50" s="90"/>
      <c r="D50" s="90"/>
      <c r="E50" s="90"/>
      <c r="F50" s="89">
        <v>630</v>
      </c>
      <c r="G50" s="89"/>
      <c r="H50" s="89">
        <v>8010</v>
      </c>
      <c r="I50" s="89"/>
      <c r="J50" s="90"/>
      <c r="K50" s="90"/>
      <c r="L50" s="89">
        <v>5130</v>
      </c>
      <c r="M50" s="89"/>
      <c r="N50" s="90"/>
      <c r="O50" s="89">
        <v>5760</v>
      </c>
    </row>
    <row r="51" spans="1:15" ht="15.75" x14ac:dyDescent="0.25">
      <c r="A51" s="1"/>
      <c r="B51" s="1" t="s">
        <v>219</v>
      </c>
      <c r="C51" s="90"/>
      <c r="D51" s="90"/>
      <c r="E51" s="90"/>
      <c r="F51" s="92"/>
      <c r="G51" s="88"/>
      <c r="H51" s="88"/>
      <c r="I51" s="88"/>
      <c r="J51" s="90"/>
      <c r="K51" s="90"/>
      <c r="L51" s="92"/>
      <c r="M51" s="88"/>
      <c r="N51" s="90"/>
      <c r="O51" s="92"/>
    </row>
    <row r="52" spans="1:15" ht="15.75" x14ac:dyDescent="0.25">
      <c r="A52" s="32"/>
      <c r="B52" s="32" t="s">
        <v>220</v>
      </c>
      <c r="C52" s="90"/>
      <c r="D52" s="90"/>
      <c r="E52" s="90"/>
      <c r="F52" s="89">
        <v>70</v>
      </c>
      <c r="G52" s="89"/>
      <c r="H52" s="89">
        <v>200</v>
      </c>
      <c r="I52" s="89"/>
      <c r="J52" s="90"/>
      <c r="K52" s="90"/>
      <c r="L52" s="89">
        <v>160</v>
      </c>
      <c r="M52" s="89"/>
      <c r="N52" s="90"/>
      <c r="O52" s="89">
        <v>230</v>
      </c>
    </row>
    <row r="53" spans="1:15" ht="15.75" x14ac:dyDescent="0.25">
      <c r="A53" s="1"/>
      <c r="B53" s="1" t="s">
        <v>221</v>
      </c>
      <c r="C53" s="90"/>
      <c r="D53" s="90"/>
      <c r="E53" s="90"/>
      <c r="F53" s="92"/>
      <c r="G53" s="88"/>
      <c r="H53" s="88">
        <v>600</v>
      </c>
      <c r="I53" s="88"/>
      <c r="J53" s="90"/>
      <c r="K53" s="90"/>
      <c r="L53" s="92">
        <v>48</v>
      </c>
      <c r="M53" s="88"/>
      <c r="N53" s="90"/>
      <c r="O53" s="92">
        <v>48</v>
      </c>
    </row>
    <row r="54" spans="1:15" ht="15.75" x14ac:dyDescent="0.25">
      <c r="A54" s="32"/>
      <c r="B54" s="32" t="s">
        <v>222</v>
      </c>
      <c r="C54" s="90"/>
      <c r="D54" s="90"/>
      <c r="E54" s="90"/>
      <c r="F54" s="89"/>
      <c r="G54" s="89"/>
      <c r="H54" s="89"/>
      <c r="I54" s="89"/>
      <c r="J54" s="90"/>
      <c r="K54" s="90"/>
      <c r="L54" s="89"/>
      <c r="M54" s="89"/>
      <c r="N54" s="90"/>
      <c r="O54" s="89"/>
    </row>
  </sheetData>
  <mergeCells count="6">
    <mergeCell ref="C30:G30"/>
    <mergeCell ref="D31:E31"/>
    <mergeCell ref="C2:J2"/>
    <mergeCell ref="C3:G3"/>
    <mergeCell ref="D4:E4"/>
    <mergeCell ref="C29:H29"/>
  </mergeCells>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20" ma:contentTypeDescription="Create a new document." ma:contentTypeScope="" ma:versionID="c7228f47999a6f119e5a0ff8e496d513">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4aa59a2d38f21d7ca15e1979800004e4"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0b4fa15-76ba-48c8-b961-b781e21574d2">
      <Terms xmlns="http://schemas.microsoft.com/office/infopath/2007/PartnerControls"/>
    </lcf76f155ced4ddcb4097134ff3c332f>
    <TaxCatchAll xmlns="985ec44e-1bab-4c0b-9df0-6ba128686fc9" xsi:nil="true"/>
    <Time xmlns="80b4fa15-76ba-48c8-b961-b781e21574d2">No action</Time>
    <Image xmlns="80b4fa15-76ba-48c8-b961-b781e21574d2" xsi:nil="true"/>
    <_Flow_SignoffStatus xmlns="80b4fa15-76ba-48c8-b961-b781e21574d2" xsi:nil="true"/>
  </documentManagement>
</p:properties>
</file>

<file path=customXml/itemProps1.xml><?xml version="1.0" encoding="utf-8"?>
<ds:datastoreItem xmlns:ds="http://schemas.openxmlformats.org/officeDocument/2006/customXml" ds:itemID="{19095616-6B4E-473D-8B8B-FFE34D408474}"/>
</file>

<file path=customXml/itemProps2.xml><?xml version="1.0" encoding="utf-8"?>
<ds:datastoreItem xmlns:ds="http://schemas.openxmlformats.org/officeDocument/2006/customXml" ds:itemID="{2C1F5F5D-E995-44F7-8414-E20F0C7C9B7F}"/>
</file>

<file path=customXml/itemProps3.xml><?xml version="1.0" encoding="utf-8"?>
<ds:datastoreItem xmlns:ds="http://schemas.openxmlformats.org/officeDocument/2006/customXml" ds:itemID="{58A96747-2BE5-42F2-A007-F1BD00DE38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2.1</vt:lpstr>
      <vt:lpstr>2.2</vt:lpstr>
      <vt:lpstr>2.3</vt:lpstr>
      <vt:lpstr>2.5</vt:lpstr>
      <vt:lpstr>4.1</vt:lpstr>
      <vt:lpstr>Solutions</vt:lpstr>
      <vt:lpstr>6.1</vt:lpstr>
      <vt:lpstr>6.2</vt:lpstr>
      <vt:lpstr>6.3</vt:lpstr>
      <vt:lpstr>Sheet1</vt:lpstr>
    </vt:vector>
  </TitlesOfParts>
  <Company>United Nations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Sokol Vako</dc:creator>
  <cp:lastModifiedBy>Sokol Vako</cp:lastModifiedBy>
  <cp:lastPrinted>2018-01-11T17:44:40Z</cp:lastPrinted>
  <dcterms:created xsi:type="dcterms:W3CDTF">2012-04-05T18:25:35Z</dcterms:created>
  <dcterms:modified xsi:type="dcterms:W3CDTF">2023-10-30T01:27:14Z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ies>
</file>